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2 NORMY A PŘEDPISY ODBORNÉ\000 METODICKÝ POKYN PASPORTIZACE\"/>
    </mc:Choice>
  </mc:AlternateContent>
  <xr:revisionPtr revIDLastSave="0" documentId="13_ncr:1_{85A9E67A-40B3-4326-8868-B9A28133D115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Pasportizační list" sheetId="2" r:id="rId1"/>
    <sheet name="Zdrojová data" sheetId="3" r:id="rId2"/>
  </sheets>
  <externalReferences>
    <externalReference r:id="rId3"/>
  </externalReferences>
  <definedNames>
    <definedName name="_xlnm._FilterDatabase" localSheetId="0" hidden="1">'Pasportizační list'!#REF!</definedName>
    <definedName name="cetnost_opadavani">'[1]Metodika SHS'!$J$4:$J$9</definedName>
    <definedName name="_xlnm.Print_Area" localSheetId="0">'Pasportizační list'!$A$1:$AS$34</definedName>
    <definedName name="_xlnm.Print_Area" localSheetId="1">'Zdrojová data'!$A$1:$O$8</definedName>
    <definedName name="odlucnost">'[1]Metodika SHS'!$F$4:$F$9</definedName>
    <definedName name="stav_masivu">'[1]Metodika SHS'!$E$4:$E$9</definedName>
    <definedName name="vegetace">'[1]Metodika SHS'!$I$4:$I$9</definedName>
    <definedName name="voda">'[1]Metodika SHS'!$H$4:$H$9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2" l="1"/>
  <c r="V20" i="2"/>
  <c r="V23" i="2"/>
  <c r="V22" i="2"/>
  <c r="V19" i="2"/>
  <c r="V18" i="2"/>
  <c r="V17" i="2"/>
  <c r="V16" i="2"/>
  <c r="V15" i="2"/>
  <c r="V14" i="2"/>
  <c r="V13" i="2"/>
  <c r="B23" i="2"/>
  <c r="B22" i="2"/>
  <c r="B21" i="2"/>
  <c r="B20" i="2"/>
  <c r="B19" i="2"/>
  <c r="B18" i="2"/>
  <c r="B17" i="2"/>
  <c r="B16" i="2"/>
  <c r="B15" i="2"/>
  <c r="B14" i="2"/>
  <c r="B13" i="2"/>
  <c r="AQ32" i="2" l="1"/>
  <c r="V24" i="2" l="1"/>
  <c r="I2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Stanislav Štábl</author>
  </authors>
  <commentList>
    <comment ref="O5" authorId="0" shapeId="0" xr:uid="{85042810-1D8E-469B-9960-13488C5EEF26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výběr typu přístupnosti techniky a pracovníků</t>
        </r>
      </text>
    </comment>
    <comment ref="AI5" authorId="0" shapeId="0" xr:uid="{AB24C197-C625-46E4-9D0F-3A2E2751C223}">
      <text>
        <r>
          <rPr>
            <b/>
            <sz val="9"/>
            <color indexed="81"/>
            <rFont val="Tahoma"/>
            <charset val="1"/>
          </rPr>
          <t>Stanislav Štábl:</t>
        </r>
        <r>
          <rPr>
            <sz val="9"/>
            <color indexed="81"/>
            <rFont val="Tahoma"/>
            <charset val="1"/>
          </rPr>
          <t xml:space="preserve">
Výběr kraje pro základní orientaci místa polohy hodnoceného území</t>
        </r>
      </text>
    </comment>
    <comment ref="O6" authorId="0" shapeId="0" xr:uid="{4EBC63B6-BCA6-4E13-9245-1BBB7FFF7BED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Volba druhu ochrany krajiny</t>
        </r>
      </text>
    </comment>
    <comment ref="V6" authorId="0" shapeId="0" xr:uid="{70EE025E-8D2E-4DD6-ABF6-1976ADF87C5F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Základní charakteristika vazby na okolní krajninné a urbanistické celky</t>
        </r>
      </text>
    </comment>
    <comment ref="AI6" authorId="0" shapeId="0" xr:uid="{507BBC2D-5A5D-456A-88F0-8348B967EAC3}">
      <text>
        <r>
          <rPr>
            <b/>
            <sz val="9"/>
            <color indexed="81"/>
            <rFont val="Tahoma"/>
            <charset val="1"/>
          </rPr>
          <t>Stanislav Štábl:</t>
        </r>
        <r>
          <rPr>
            <sz val="9"/>
            <color indexed="81"/>
            <rFont val="Tahoma"/>
            <charset val="1"/>
          </rPr>
          <t xml:space="preserve">
Zadání Lokality dle MP - číslo trati, číslo silnice, ulice ajiná místopisná vazba určující polohu Lokality</t>
        </r>
      </text>
    </comment>
    <comment ref="O7" authorId="0" shapeId="0" xr:uid="{A6892E1B-E75B-4738-BEDF-7448E084C8B1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Základní dokumentace charakteru rozpadu a fragmentace na základě markroskopiského popisu</t>
        </r>
      </text>
    </comment>
    <comment ref="AI7" authorId="0" shapeId="0" xr:uid="{5DF1B4E6-4715-430F-AA71-5AC01C29C48E}">
      <text>
        <r>
          <rPr>
            <b/>
            <sz val="9"/>
            <color indexed="81"/>
            <rFont val="Tahoma"/>
            <charset val="1"/>
          </rPr>
          <t>Stanislav Štábl:</t>
        </r>
        <r>
          <rPr>
            <sz val="9"/>
            <color indexed="81"/>
            <rFont val="Tahoma"/>
            <charset val="1"/>
          </rPr>
          <t xml:space="preserve">
Volitelné popisové pole pro členení v rámci větších liniových staveb, nemusí být vyplněno</t>
        </r>
      </text>
    </comment>
    <comment ref="O8" authorId="0" shapeId="0" xr:uid="{55DAC735-EB07-40D9-8B62-918E4F62E6C3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Definice dokumentovatelné převažující míry rozevření puklin masívu</t>
        </r>
      </text>
    </comment>
    <comment ref="AI8" authorId="0" shapeId="0" xr:uid="{9D5F0565-8107-4EF3-A4EA-78F1C93131CB}">
      <text>
        <r>
          <rPr>
            <b/>
            <sz val="9"/>
            <color indexed="81"/>
            <rFont val="Tahoma"/>
            <charset val="1"/>
          </rPr>
          <t>Stanislav Štábl:</t>
        </r>
        <r>
          <rPr>
            <sz val="9"/>
            <color indexed="81"/>
            <rFont val="Tahoma"/>
            <charset val="1"/>
          </rPr>
          <t xml:space="preserve">
Obvykle se uvádí provozní staničení řešeného úseku v km  od - do, např. 39,205 - 39,300</t>
        </r>
      </text>
    </comment>
    <comment ref="AQ8" authorId="0" shapeId="0" xr:uid="{766F16CE-1D91-4D16-A477-76FC83C72A08}">
      <text>
        <r>
          <rPr>
            <b/>
            <sz val="9"/>
            <color indexed="81"/>
            <rFont val="Tahoma"/>
            <charset val="1"/>
          </rPr>
          <t>Stanislav Štábl:</t>
        </r>
        <r>
          <rPr>
            <sz val="9"/>
            <color indexed="81"/>
            <rFont val="Tahoma"/>
            <charset val="1"/>
          </rPr>
          <t xml:space="preserve">
orientační nepovinné pole pro dokumentaci úseku v rámci lokality či objektu</t>
        </r>
      </text>
    </comment>
    <comment ref="O9" authorId="0" shapeId="0" xr:uid="{F7A25EEF-51A2-4F9B-AEC5-CF907A36F50C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základní popis horniny, či popis výskytu specifickcýh prvků pseudokrasu a bývalých antropogenních zásahů</t>
        </r>
      </text>
    </comment>
    <comment ref="AI9" authorId="0" shapeId="0" xr:uid="{A1AE7ADB-85D3-491D-9E7E-2192CCB80E57}">
      <text>
        <r>
          <rPr>
            <b/>
            <sz val="9"/>
            <color indexed="81"/>
            <rFont val="Tahoma"/>
            <charset val="1"/>
          </rPr>
          <t>Stanislav Štábl:</t>
        </r>
        <r>
          <rPr>
            <sz val="9"/>
            <color indexed="81"/>
            <rFont val="Tahoma"/>
            <charset val="1"/>
          </rPr>
          <t xml:space="preserve">
Výběr z definovaných typů Ohroženého prostoru dle charakteru prací a zadání a skutečně řešeného Ohroženého prostoru</t>
        </r>
      </text>
    </comment>
    <comment ref="AI10" authorId="0" shapeId="0" xr:uid="{E8489A34-22A9-4B54-971E-C90A617FED17}">
      <text>
        <r>
          <rPr>
            <b/>
            <sz val="9"/>
            <color indexed="81"/>
            <rFont val="Tahoma"/>
            <charset val="1"/>
          </rPr>
          <t>Stanislav Štábl:</t>
        </r>
        <r>
          <rPr>
            <sz val="9"/>
            <color indexed="81"/>
            <rFont val="Tahoma"/>
            <charset val="1"/>
          </rPr>
          <t xml:space="preserve">
Specifikace skalního svahu ve vazbě na pozici vůči ohroženému prostoru či povaha vůči liniové stavbě</t>
        </r>
      </text>
    </comment>
    <comment ref="X13" authorId="0" shapeId="0" xr:uid="{134E3938-E2B4-426C-B333-7F30F09363CB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Vložení jednoho foto dokumentovaného úseku jako celku, pro potřeby Pasportizace se nevkládájí dílčí foto úseku či detaily poruchy, v rámci etapy tohoto typu průzkumu je nutné klást důraz na hodnocení celku a vazby na navazující celky, foto vkládat bez rámečku, vhodně upravit vložený formát pro odpovídající vhodnost dokumentace stavu skalního svahu</t>
        </r>
      </text>
    </comment>
    <comment ref="K27" authorId="0" shapeId="0" xr:uid="{A1079459-91E4-4254-8F55-677E47043F27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výběr pravděpodobné míry ohrožení lidského zdraví skalním řícením</t>
        </r>
      </text>
    </comment>
    <comment ref="AK27" authorId="0" shapeId="0" xr:uid="{00A14D73-301C-477E-AAAF-42424AFFBF74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zadání nejvyšší dokumentované výšky svahu dle pravidel hodoncení RSR</t>
        </r>
      </text>
    </comment>
    <comment ref="AP27" authorId="0" shapeId="0" xr:uid="{431FEC44-97AC-4D80-941B-A8AEBE91679E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zadání nejvyšší dokumentované výšky svahu dle pravidel hodoncení RSR</t>
        </r>
      </text>
    </comment>
    <comment ref="K28" authorId="0" shapeId="0" xr:uid="{A41BC00C-2069-48B6-B54A-1FE75341233E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výběr míry rizika pro poškození a omezení ohroženého prostoru aktivovaným skalním řícením</t>
        </r>
      </text>
    </comment>
    <comment ref="K29" authorId="0" shapeId="0" xr:uid="{379EF523-DBD2-4708-AE77-31CFA2C3E505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Specifikace aktuálně zvětralého objemu horniny a masy, která může jako celek náhle ztratit stabilitu a zasáhnout ohrožený prostor</t>
        </r>
      </text>
    </comment>
    <comment ref="AD29" authorId="0" shapeId="0" xr:uid="{73E3189A-025B-4CE6-A54F-162BA606F543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Volitelné pole - určení pravděpodobného vývoje stavu svahu dle působení exogenních činitelů</t>
        </r>
      </text>
    </comment>
    <comment ref="K30" authorId="0" shapeId="0" xr:uid="{A49224B8-91EC-4561-B4AE-CF471858FB49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dokumenace lokálních podmínek k ativaci skalního řícení vlivem klimatických podmínek</t>
        </r>
      </text>
    </comment>
    <comment ref="AD30" authorId="0" shapeId="0" xr:uid="{04577FF9-4FEF-4A43-95CD-39BA6C60B33F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Volitelné pole - doporučení postup pro řešení stavu skalního svahu a snížení rizika pro ohrožený prostor</t>
        </r>
      </text>
    </comment>
    <comment ref="K31" authorId="0" shapeId="0" xr:uid="{383D6102-DC1C-4C65-B53A-97D131C05D48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specifikace reálné povahy akumulačního prosotru v patě sklaního svahu ve vazbě na možnost zachycení padajících fragmentů a možnosti instalace ochranných prvků</t>
        </r>
      </text>
    </comment>
    <comment ref="AD31" authorId="0" shapeId="0" xr:uid="{BE343CBC-071D-421F-BC58-4DC93FF759A0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Volitelné pole - základní infomrace o vazbě na přímé okolí a stavební stav řešenéhho úseku skalního svahu</t>
        </r>
      </text>
    </comment>
    <comment ref="K32" authorId="0" shapeId="0" xr:uid="{53A1111C-8ACB-40F5-B762-50698E6B98EF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základní spefikace přípustné míry rizika na základě místního šetření a subjektivního hodnocení ve vazbě na míru škod způsobených skalním řícením na ohroženém prostoru</t>
        </r>
      </text>
    </comment>
    <comment ref="AD32" authorId="0" shapeId="0" xr:uid="{AB9B4960-4D10-4CFC-B148-1C8DB3336105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Volitelné pole - doporučený postup zajištění skalního svahu dle typu sanačních prací</t>
        </r>
      </text>
    </comment>
    <comment ref="AD33" authorId="0" shapeId="0" xr:uid="{89D59891-9891-46D7-980F-A7D30BBA5AEF}">
      <text>
        <r>
          <rPr>
            <b/>
            <sz val="9"/>
            <color indexed="81"/>
            <rFont val="Tahoma"/>
            <family val="2"/>
            <charset val="238"/>
          </rPr>
          <t>Stanislav Štábl:</t>
        </r>
        <r>
          <rPr>
            <sz val="9"/>
            <color indexed="81"/>
            <rFont val="Tahoma"/>
            <family val="2"/>
            <charset val="238"/>
          </rPr>
          <t xml:space="preserve">
Volitelné pole -</t>
        </r>
      </text>
    </comment>
  </commentList>
</comments>
</file>

<file path=xl/sharedStrings.xml><?xml version="1.0" encoding="utf-8"?>
<sst xmlns="http://schemas.openxmlformats.org/spreadsheetml/2006/main" count="280" uniqueCount="277">
  <si>
    <t>Bodová klasifikace</t>
  </si>
  <si>
    <t>Hlavní - generelní sklon svahu</t>
  </si>
  <si>
    <t>Výška skalního svahu</t>
  </si>
  <si>
    <t>Geomorfologická stavba</t>
  </si>
  <si>
    <t>Základní popis stavu masívu</t>
  </si>
  <si>
    <t>Průměrná vzdálenost ploch odlučnosti masívu</t>
  </si>
  <si>
    <t>Sklon ploch odlučnosti v povaze od vodorovné roviny</t>
  </si>
  <si>
    <t>Vodní aktivita</t>
  </si>
  <si>
    <t>Expozice svahu</t>
  </si>
  <si>
    <t>Rozrušující vliv vegetace</t>
  </si>
  <si>
    <t xml:space="preserve">Četnost opadávání </t>
  </si>
  <si>
    <t>Vzdálenost paty svahu od ohroženého prostoru</t>
  </si>
  <si>
    <t>RSR-PR                         (point rating)</t>
  </si>
  <si>
    <t>RSR                           (hodnocení stavu)</t>
  </si>
  <si>
    <t>méně jak 35°</t>
  </si>
  <si>
    <t>méně jak 3 m</t>
  </si>
  <si>
    <t>spodní partie svahu je tvořena zemním svahem, za horní hranou vlastního skalního svahu přechází opět v zemní svah</t>
  </si>
  <si>
    <t>skalní svah je makroskopicky celistvý, puklinový systém je uzavřený</t>
  </si>
  <si>
    <t>více jak 800 mm</t>
  </si>
  <si>
    <t>skalní svah bez výrazného systému ploch odlučnosti</t>
  </si>
  <si>
    <t>bez zaznamenaného opadu</t>
  </si>
  <si>
    <t>více jak 20 m</t>
  </si>
  <si>
    <t>≤ 28</t>
  </si>
  <si>
    <t>stabilní stav</t>
  </si>
  <si>
    <t>35°- 50°</t>
  </si>
  <si>
    <t>3 - 8 m</t>
  </si>
  <si>
    <t>skalní svah je makroskopicky celistvý s lokálním výskytem poruchových partií</t>
  </si>
  <si>
    <t>250 - 800 mm</t>
  </si>
  <si>
    <t>systém odlučnosti je ukloněn -15° až +15°</t>
  </si>
  <si>
    <t>20 - 15 m</t>
  </si>
  <si>
    <t>50° -75°</t>
  </si>
  <si>
    <t>8 - 15 m</t>
  </si>
  <si>
    <t>skalní stěna tvoří jediný morfologický celek od paty po horní hranu, za horní hranou svahu může mírně přecházet v zemní svah</t>
  </si>
  <si>
    <t>skalní svah je poměrně celistvý s maloplošným výskytem málo výrazných poruchových partií</t>
  </si>
  <si>
    <t>75 - 250 mm</t>
  </si>
  <si>
    <t>systém odlučnosti je ukloněn -15° až -75° - do svahu</t>
  </si>
  <si>
    <t>ojedinělý opad - dokumentováno 1 x za 25 let</t>
  </si>
  <si>
    <t>7,5 - 15 m</t>
  </si>
  <si>
    <t>29 - 42</t>
  </si>
  <si>
    <t>stav bdělosti</t>
  </si>
  <si>
    <t>75° - 85°</t>
  </si>
  <si>
    <t>15 -25 m</t>
  </si>
  <si>
    <t>skalní masív je celistvý jen v lokálním rozsahu, maloplošné zastoupení významných poruchových partií</t>
  </si>
  <si>
    <t>75 - 250 mm - se sekundárním výrazným systémem diskontinuit</t>
  </si>
  <si>
    <t>skalní svah s viditelným výrazným všesměrným systémem odlučnosti</t>
  </si>
  <si>
    <t>zřídkavý opad - opadávání je dokumentováno 1x za 5 let</t>
  </si>
  <si>
    <t>3 - 7,5 m</t>
  </si>
  <si>
    <t>43 - 58</t>
  </si>
  <si>
    <t>stav podmínečně labilní</t>
  </si>
  <si>
    <t>více jak 85° s převisy členitosti do 0,5 m</t>
  </si>
  <si>
    <t>25 -75 m</t>
  </si>
  <si>
    <t>skalní svah je od paty sklonově členitý s přímým přechodem do poloskalního až zemního svahu, horní hrana svahu není zřetelná</t>
  </si>
  <si>
    <t>skalní masív postižen plošně výraznými poruchami, jen lokální výskyt kompaktního materiálu, části masívu jsou viditelně odděleny od mateřské části</t>
  </si>
  <si>
    <t>20 - 75 mm</t>
  </si>
  <si>
    <t>systém odlučnosti je ukloněn +75°  až +90°  až -75° až -90°</t>
  </si>
  <si>
    <t xml:space="preserve">pravidelné  - po zimním období a po vydatných srážkách </t>
  </si>
  <si>
    <t>1,5 - 3 m</t>
  </si>
  <si>
    <t>59 - 69</t>
  </si>
  <si>
    <t>kriticky labilní stav</t>
  </si>
  <si>
    <t>více jak 85° s převisy členitosti nad 0,5 m</t>
  </si>
  <si>
    <t>více jak 75 m</t>
  </si>
  <si>
    <t>skalní masív je silně až extrémně porušený na jednotlivé fragmenty a části až charakteru štěrku</t>
  </si>
  <si>
    <t>méně jak 20 mm</t>
  </si>
  <si>
    <t>systém odlučnosti je ukloněn  +15° až +75° - ze svahu</t>
  </si>
  <si>
    <t>časté - neustálý opad</t>
  </si>
  <si>
    <t>méně jak 1,5 m</t>
  </si>
  <si>
    <t>70 ≤</t>
  </si>
  <si>
    <t>havarijní stav</t>
  </si>
  <si>
    <t>Hodnocení stavu skalního svahu</t>
  </si>
  <si>
    <t>Typ a stav ohroženého prostoru</t>
  </si>
  <si>
    <t>ZÁKLADNÍ MAKROSKOPICKÝ POPIS</t>
  </si>
  <si>
    <t>Vazba na okolní urbanistické a přírodní celky</t>
  </si>
  <si>
    <t>Schopnost a povaha akumulačního prostoru</t>
  </si>
  <si>
    <t>mezi patou svahu a ohroženým prostorem je dostatečný prostor pro zachycení či zpomalení padající suti</t>
  </si>
  <si>
    <t>Silnice I. třídy</t>
  </si>
  <si>
    <t>Silnice II. třídy</t>
  </si>
  <si>
    <t>Silnice III. třídy</t>
  </si>
  <si>
    <t>Místní komunikace</t>
  </si>
  <si>
    <t>Účelové a ostatní komunikace</t>
  </si>
  <si>
    <t>Tranzitní železniční koridory</t>
  </si>
  <si>
    <t>Tratě celostátní</t>
  </si>
  <si>
    <t>Regionální tratě</t>
  </si>
  <si>
    <t>Lokální a účelové trati</t>
  </si>
  <si>
    <t>Občanské stavby</t>
  </si>
  <si>
    <t>Průmyslové objekty</t>
  </si>
  <si>
    <t>Přírodní parky a přírodní krajinné zóny</t>
  </si>
  <si>
    <t>Specifické zóny ochrany prostředí</t>
  </si>
  <si>
    <t>Komerční objekty</t>
  </si>
  <si>
    <t>Hrady</t>
  </si>
  <si>
    <t>Zámky</t>
  </si>
  <si>
    <t>Církevní stavby</t>
  </si>
  <si>
    <t>Památkově chráněné zóny</t>
  </si>
  <si>
    <t>Archeologicky významné lokality</t>
  </si>
  <si>
    <t>Národní parky</t>
  </si>
  <si>
    <t>Chráněné krajinné oblasti</t>
  </si>
  <si>
    <t>Přírodní rezervace</t>
  </si>
  <si>
    <t>Fragmentace</t>
  </si>
  <si>
    <t>0 - 32 mm</t>
  </si>
  <si>
    <t>0 - 63 mm</t>
  </si>
  <si>
    <t>suťová pole</t>
  </si>
  <si>
    <t>0 - 250 mm</t>
  </si>
  <si>
    <t>125 - 750 mm s přítomností jemné frakce</t>
  </si>
  <si>
    <t>500 - 800 mm s přítomností malých úlomků</t>
  </si>
  <si>
    <t>600 - 2200 mm</t>
  </si>
  <si>
    <t>více jak 2200 mm</t>
  </si>
  <si>
    <t>skalní věže a bloky objemu více jak 10 m3</t>
  </si>
  <si>
    <t>Střední riziko</t>
  </si>
  <si>
    <t>Vysoké riziko</t>
  </si>
  <si>
    <t>Nepřijatelné riziko</t>
  </si>
  <si>
    <t>Množství rozvolněného materiálu</t>
  </si>
  <si>
    <t xml:space="preserve">  ZÁKLADNÍ CHARAKTERISTIKA ÚSEKU</t>
  </si>
  <si>
    <t>Kraj:</t>
  </si>
  <si>
    <t>Přístupnost pro techniku a pracovníky</t>
  </si>
  <si>
    <t xml:space="preserve">přístup vhodný </t>
  </si>
  <si>
    <t xml:space="preserve">přístup podmínečný </t>
  </si>
  <si>
    <t>přístup ztížený</t>
  </si>
  <si>
    <t>přístup náročný</t>
  </si>
  <si>
    <t>Specifikace míry rozevření puklin horninového masívu</t>
  </si>
  <si>
    <t>Dokumentovaný  úsek:</t>
  </si>
  <si>
    <t>skalní svah neumožňuje rozšíření profilu</t>
  </si>
  <si>
    <t>Provedení revize stávajících opatření, zpracování GD a doplnění či obnova zajištění</t>
  </si>
  <si>
    <t>Realizace sanačních opatření dle zpracované PGD či ZGD, pravidelná údržba a revize</t>
  </si>
  <si>
    <t>Zpracování podrobné geotechnické dokumentace a následná sanace v plném rozsahu, dlouhodobá revize a údržba</t>
  </si>
  <si>
    <t>Nezbytnost opatření</t>
  </si>
  <si>
    <t>Poznámka ke stavebnímu stavu</t>
  </si>
  <si>
    <t xml:space="preserve">Předpoklad progrese </t>
  </si>
  <si>
    <t>Zpracování základní geotechnické dokumentace a následné sanace v nezbytném rozsahu</t>
  </si>
  <si>
    <t>Pravidelná údržba - očista, vegetace, sledování stavu s pasportizací stavů bloků, případný monitoring</t>
  </si>
  <si>
    <t>Karlovarský</t>
  </si>
  <si>
    <t>Třída rizika</t>
  </si>
  <si>
    <t>Oblast CHKO</t>
  </si>
  <si>
    <t>Oblast PR</t>
  </si>
  <si>
    <t>Oblast NP</t>
  </si>
  <si>
    <t>Oblast EVL</t>
  </si>
  <si>
    <t>Oblast CHKO, PR</t>
  </si>
  <si>
    <t>intravilán</t>
  </si>
  <si>
    <t>extravilán</t>
  </si>
  <si>
    <t>lesní pozemky</t>
  </si>
  <si>
    <t>lesní pozemky, vodoteč</t>
  </si>
  <si>
    <t>pole a louky</t>
  </si>
  <si>
    <t>pole, louky, vodoteč</t>
  </si>
  <si>
    <t xml:space="preserve">smíšený typ </t>
  </si>
  <si>
    <t>osamělá sídla či rekreační oblasti</t>
  </si>
  <si>
    <t>Oblast se zvláštním způsobem ochrany</t>
  </si>
  <si>
    <t>Oblast bez ochrany</t>
  </si>
  <si>
    <t>souběžné liniové dopravní stavby</t>
  </si>
  <si>
    <t>Doporučený způsob zajištění</t>
  </si>
  <si>
    <t>Strana svahu</t>
  </si>
  <si>
    <t xml:space="preserve">pravostranný svah </t>
  </si>
  <si>
    <t>levostranný svah</t>
  </si>
  <si>
    <t>Doporučený postup přípravy</t>
  </si>
  <si>
    <t>Havarijní zásah a postup ve spolupráci s odbornými složkami ČGS, znalci a specialisty</t>
  </si>
  <si>
    <t>oprava sanačních opatření, odtěžení suti a vegetace</t>
  </si>
  <si>
    <t>aktivace vlivem náhlých změn klimatických podmínek, změna stavu na HAVARIJNÍ</t>
  </si>
  <si>
    <t>bez údržby zhoršení stavu, jinak malá progrese</t>
  </si>
  <si>
    <t>postupné zhoršování stavu vlivem klimatických jevů</t>
  </si>
  <si>
    <t>doplnění a oprava stávajícího sanačního opatření</t>
  </si>
  <si>
    <t>nutná obnova akumulace, provedení základního zásahu do 5 let</t>
  </si>
  <si>
    <t>nutná celková sanace svahu do 2 let</t>
  </si>
  <si>
    <t>nutná celková sanace svahu do 5 let</t>
  </si>
  <si>
    <t>délka</t>
  </si>
  <si>
    <t>výška</t>
  </si>
  <si>
    <t>Dokumentoval:</t>
  </si>
  <si>
    <t>odtěžení, síťování, kotvení včetně zásahu do vegetace a očištění skalního svahu</t>
  </si>
  <si>
    <t>odtěžení, bariéry, síťování, kotvení včetně zásahu do vegetace a očištění skalního svahu</t>
  </si>
  <si>
    <t>odtěžení, síťování včetně zásahu do vegetace a očištění skalního svahu</t>
  </si>
  <si>
    <t>odtěžení, bariéry včetně zásahu do vegetace a očištění skalního svahu</t>
  </si>
  <si>
    <t>odtěžení, pravidelná údržba  včetně zásahu do vegetace a očištění skalního svahu</t>
  </si>
  <si>
    <t>odtěžení, síťování, kotvení, podezdívky včetně zásahu do vegetace a očištění skalního svahu</t>
  </si>
  <si>
    <t>1.OSK</t>
  </si>
  <si>
    <t>2.SOBK</t>
  </si>
  <si>
    <t>3.SPK</t>
  </si>
  <si>
    <t>4.Spl</t>
  </si>
  <si>
    <t>5.Bza</t>
  </si>
  <si>
    <t>6.Púza</t>
  </si>
  <si>
    <t>portálová část</t>
  </si>
  <si>
    <t>bez vegetace či s ojedinělými křovinami</t>
  </si>
  <si>
    <t>vegetací porostlé v lokálním rozsahu, či část plochy skalního masívu porostlá křovinami a drobným náletem</t>
  </si>
  <si>
    <t>hustě porostlé náletem a křovinami, větší část skalního masívu je dokumentovatelná</t>
  </si>
  <si>
    <t>silně celoplošně porostlé vegetací, zněmožnující větší dokumentaci skalního masívu</t>
  </si>
  <si>
    <t>bez viditelného projevu, lokálně či plošně vlhké, v zimě zamrzání v puklinách bez projevu na povrchu</t>
  </si>
  <si>
    <t>silné erozní působení vody, lokální  výrony z puklin, vodní aktivita svahu vázána na srážky</t>
  </si>
  <si>
    <t>významné výrony vody z puklin, nahodilá silná erozní činnost či trvalá povrchová aktivita vody, v zimě zamrzání skalní stěny ledopády</t>
  </si>
  <si>
    <t>řícení nadměrného rozsahu cca do 2,5 m3</t>
  </si>
  <si>
    <t>řícení velmi velkého rozsahu, cca 2,5 až 15 m3</t>
  </si>
  <si>
    <t>řícení blokové až planární, od 15 m3</t>
  </si>
  <si>
    <t>skalní svah u pozemních objektů</t>
  </si>
  <si>
    <t>umělý skalní odřez svahu u pozemních objektů</t>
  </si>
  <si>
    <t xml:space="preserve">levostranný svah oboustranného zářezu </t>
  </si>
  <si>
    <t>pravostranný svah oboustranného zářezu</t>
  </si>
  <si>
    <t>přirozený skalní svah</t>
  </si>
  <si>
    <t>Nehodnoceno</t>
  </si>
  <si>
    <t>bez výraznější nutnosti sanačních opatření, pouze v režimu geotechnické revize stavu</t>
  </si>
  <si>
    <t xml:space="preserve">vazba na jiné prvky stavby </t>
  </si>
  <si>
    <t>skalní svah s výraznou hloubkou zvětrání</t>
  </si>
  <si>
    <t>Lokalita:</t>
  </si>
  <si>
    <t>Objekt:</t>
  </si>
  <si>
    <t>Datum dokumentace:</t>
  </si>
  <si>
    <t>Přípustná míra rizika:</t>
  </si>
  <si>
    <t>Přípustná míra rizika</t>
  </si>
  <si>
    <t>bez klasifikace</t>
  </si>
  <si>
    <t>Přípustná míra rizika na úrovni 0%</t>
  </si>
  <si>
    <t>Přípustná míra rizika na úrovni 1%</t>
  </si>
  <si>
    <t>Přípustná míra rizika na úrovni 5%</t>
  </si>
  <si>
    <t>Přípustná míra rizika na úrovni 10%</t>
  </si>
  <si>
    <t>Havarijní pásmo</t>
  </si>
  <si>
    <t>nutné rozšíření protierozního opatření a zajištění svahu</t>
  </si>
  <si>
    <t>nutný Havarijní zásah</t>
  </si>
  <si>
    <t>Evropsky významné lokality</t>
  </si>
  <si>
    <t>expoziční typ 1 - studený, mírné oslunění, mírná zimní období</t>
  </si>
  <si>
    <t>expoziční typ 2 - studený, mírné až střední oslunění, mírné až střední zimní období</t>
  </si>
  <si>
    <t>expoziční typ 3 - teplý, střední až plné oslunění, střední až silná zimní období, polohorská prostředí</t>
  </si>
  <si>
    <t>expoziční typ 4 - teplý, plné celodenní oslunění, silná zimná období polohorské až horské prostředí</t>
  </si>
  <si>
    <t>Kraj</t>
  </si>
  <si>
    <t>Hlavní město Praha</t>
  </si>
  <si>
    <t>Středočeský</t>
  </si>
  <si>
    <t>Liberecký</t>
  </si>
  <si>
    <t>Ústecký</t>
  </si>
  <si>
    <t>Plzeňský</t>
  </si>
  <si>
    <t>Jihočeský</t>
  </si>
  <si>
    <t>Královehradecký</t>
  </si>
  <si>
    <t>Pardubický</t>
  </si>
  <si>
    <t>Vysočina</t>
  </si>
  <si>
    <t>Olomoucký</t>
  </si>
  <si>
    <t>Moravskoslezský</t>
  </si>
  <si>
    <t>Jihomoravský</t>
  </si>
  <si>
    <t>Zlínský</t>
  </si>
  <si>
    <t>Akce</t>
  </si>
  <si>
    <t>Úkol</t>
  </si>
  <si>
    <t>HODNOCENÍ STAVU ROCK SLOPE RATING</t>
  </si>
  <si>
    <t>Klasifikace stavu RSR - point rating</t>
  </si>
  <si>
    <t>HODNOCENÍ RIZIKA SKALNÍHO SVAHU</t>
  </si>
  <si>
    <t>u paty skalního svahu je vhodný prostor pro zajištění akumulace napadané suti</t>
  </si>
  <si>
    <t>mezi patou svahu a ohroženým prostorem je vzdálenost více jak 15 m</t>
  </si>
  <si>
    <t>Typ ohroženého prostoru:</t>
  </si>
  <si>
    <t>Dokumentační číslo:</t>
  </si>
  <si>
    <t>FOTODOKUMENTACE</t>
  </si>
  <si>
    <t>Předpoklad progrese:</t>
  </si>
  <si>
    <t>Poznámka ke stavebnímu stavu:</t>
  </si>
  <si>
    <t>Nezbytnost opatření:</t>
  </si>
  <si>
    <t>Doporučený přístup řešení stavu:</t>
  </si>
  <si>
    <t>DOPLŇUJÍCÍ POPIS HODNOCENÉHO ÚSEKU A DOPORUČENÍ</t>
  </si>
  <si>
    <t>Základní rozměry (m):</t>
  </si>
  <si>
    <t>Přístupnost pro techniku:</t>
  </si>
  <si>
    <t>Vazba na okolní urbanistické a přírodní celky:</t>
  </si>
  <si>
    <t>Charakter a velikost fragmentů skalního masívu:</t>
  </si>
  <si>
    <t>Specifikace míry rozevření puklin horninového masívu:</t>
  </si>
  <si>
    <t>Hornina, výplně, dutiny, antropogenní zásahy:</t>
  </si>
  <si>
    <t>Celková reálná míra rizika:</t>
  </si>
  <si>
    <t>Riziko ohrožení lidského zdraví:</t>
  </si>
  <si>
    <t>Riziko poškození ohroženého prostoru:</t>
  </si>
  <si>
    <t>Množství rozvolněného materiálu:</t>
  </si>
  <si>
    <t>Charakter akumulačního prostoru:</t>
  </si>
  <si>
    <t>málo proměnlivé klimatické podmínky s nízkou pravděpodobností aktivace řícení</t>
  </si>
  <si>
    <t>Riziko aktivace řícení vlivem mimořádných klimatických podmínek</t>
  </si>
  <si>
    <t>vlivem častého a prudkého střídání teplot zvláště mrazových cyklů může dojít k náhlé aktivaci skalního řícení</t>
  </si>
  <si>
    <t>vlivem velmi silných větrných událostí může dojít k vývratu a souběžné aktivaci skalního řícení či dílčího kolapsu masivu</t>
  </si>
  <si>
    <t xml:space="preserve">vlivem silných bouřek či přívalových dešťů a větru může dojít k inicializaci skalního řícení či uvolnění masy zvětralé horniny </t>
  </si>
  <si>
    <t>Velmi velká - více jak 200 mm</t>
  </si>
  <si>
    <t>Velká - 60 až 200 mm</t>
  </si>
  <si>
    <t>Středně velká - 20 až 60 mm</t>
  </si>
  <si>
    <t>Středně malá - 6 až 20 mm</t>
  </si>
  <si>
    <t>Malá - 2 až 6 mm</t>
  </si>
  <si>
    <t>Velmi malá - méně jak 2 mm</t>
  </si>
  <si>
    <t>Dálnice</t>
  </si>
  <si>
    <t>Povaha skalního svahu:</t>
  </si>
  <si>
    <t xml:space="preserve">řícení malého rozsahu, do 0,0026 m3 </t>
  </si>
  <si>
    <t>mimořádné srážky způsobí jen omezený opad či lokální poruchy s malým objemem řícení</t>
  </si>
  <si>
    <t>Riziko aktivace řícení vlivem klimatických podmínek:</t>
  </si>
  <si>
    <t>u paty skalního svahu není prostor pro akumulaci napadané suti, není ani prostor pro instalaci pasivních opatření</t>
  </si>
  <si>
    <t>u paty skalního svahu je velmi omezený prostor pro akumulaci – velmi snížená schopnost zachytávat opad ze skalního svahu, pouze možnost instalace bariérových prvků (betonová svodidla, ochranné ploty)</t>
  </si>
  <si>
    <t>u paty skalního svahu je omezený prostor pro akumulaci - je možný drobný opad a akumulace fragmentů velikosti do 0,01 m3, či úprava prostoru opatřeními (betonová svodidla, terénní úpravy, ochranné ploty, dynamické bariéry),</t>
  </si>
  <si>
    <t>vysoká pravděpodobnost změny zhoršení stavu do 1 roku</t>
  </si>
  <si>
    <t>vysoká pravděpodobnost změny stavu na HAVARIJNÍ do 1 roku</t>
  </si>
  <si>
    <t>vlivem nadprůměrných srážek vysoká pravděpodobnost aktivace skalních řícení a vývratů</t>
  </si>
  <si>
    <t>progrese ve vazbě na aktuální klimatické podmínky a charakter skalního masivu</t>
  </si>
  <si>
    <t>nutná obnova akumulačního prostoru, provedení základního zásahu do 2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</si>
</sst>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0">
    <xf numFmtId="0" fontId="0" fillId="0" borderId="0" xfId="0"/>
    <xf numFmtId="0" fontId="9" fillId="0" borderId="0" xfId="0" applyFont="1"/>
    <xf numFmtId="0" fontId="9" fillId="2" borderId="3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/>
    </xf>
    <xf numFmtId="0" fontId="9" fillId="7" borderId="1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6" fillId="9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/>
    </xf>
    <xf numFmtId="0" fontId="10" fillId="0" borderId="0" xfId="0" applyFont="1"/>
    <xf numFmtId="0" fontId="0" fillId="0" borderId="5" xfId="0" applyBorder="1"/>
    <xf numFmtId="0" fontId="0" fillId="0" borderId="8" xfId="0" applyBorder="1"/>
    <xf numFmtId="49" fontId="9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3" fillId="10" borderId="34" xfId="0" applyFont="1" applyFill="1" applyBorder="1" applyAlignment="1">
      <alignment horizontal="center" vertical="center"/>
    </xf>
    <xf numFmtId="0" fontId="13" fillId="10" borderId="28" xfId="0" applyFont="1" applyFill="1" applyBorder="1" applyAlignment="1">
      <alignment horizontal="center" vertical="center" wrapText="1"/>
    </xf>
    <xf numFmtId="0" fontId="0" fillId="11" borderId="38" xfId="0" applyFill="1" applyBorder="1" applyAlignment="1">
      <alignment horizontal="center" vertical="center"/>
    </xf>
    <xf numFmtId="0" fontId="9" fillId="11" borderId="36" xfId="0" applyFont="1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0" fillId="11" borderId="38" xfId="0" applyFill="1" applyBorder="1"/>
    <xf numFmtId="49" fontId="9" fillId="11" borderId="36" xfId="1" applyNumberFormat="1" applyFont="1" applyFill="1" applyBorder="1" applyAlignment="1">
      <alignment horizontal="center" vertical="center"/>
    </xf>
    <xf numFmtId="49" fontId="9" fillId="11" borderId="36" xfId="1" applyNumberFormat="1" applyFont="1" applyFill="1" applyBorder="1" applyAlignment="1">
      <alignment horizontal="center" vertical="center" wrapText="1"/>
    </xf>
    <xf numFmtId="0" fontId="0" fillId="11" borderId="37" xfId="0" applyFill="1" applyBorder="1"/>
    <xf numFmtId="0" fontId="0" fillId="11" borderId="34" xfId="0" applyFill="1" applyBorder="1"/>
    <xf numFmtId="0" fontId="0" fillId="11" borderId="0" xfId="0" applyFill="1"/>
    <xf numFmtId="0" fontId="0" fillId="11" borderId="1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0" xfId="0" applyFill="1" applyAlignment="1">
      <alignment wrapText="1"/>
    </xf>
    <xf numFmtId="0" fontId="9" fillId="11" borderId="10" xfId="0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horizontal="center" vertical="center"/>
    </xf>
    <xf numFmtId="0" fontId="9" fillId="11" borderId="36" xfId="0" applyFont="1" applyFill="1" applyBorder="1" applyAlignment="1">
      <alignment horizontal="center" vertical="center" wrapText="1"/>
    </xf>
    <xf numFmtId="0" fontId="0" fillId="11" borderId="36" xfId="0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0" fillId="11" borderId="37" xfId="0" applyFill="1" applyBorder="1" applyAlignment="1">
      <alignment vertical="center"/>
    </xf>
    <xf numFmtId="0" fontId="0" fillId="11" borderId="35" xfId="0" applyFill="1" applyBorder="1" applyAlignment="1">
      <alignment horizontal="center" vertical="center"/>
    </xf>
    <xf numFmtId="0" fontId="9" fillId="11" borderId="39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/>
    </xf>
    <xf numFmtId="0" fontId="13" fillId="10" borderId="34" xfId="0" applyFont="1" applyFill="1" applyBorder="1" applyAlignment="1">
      <alignment horizontal="center" vertical="center" wrapText="1"/>
    </xf>
    <xf numFmtId="0" fontId="0" fillId="11" borderId="38" xfId="0" applyFill="1" applyBorder="1" applyAlignment="1">
      <alignment wrapText="1"/>
    </xf>
    <xf numFmtId="0" fontId="0" fillId="11" borderId="37" xfId="0" applyFill="1" applyBorder="1" applyAlignment="1">
      <alignment wrapText="1"/>
    </xf>
    <xf numFmtId="0" fontId="0" fillId="11" borderId="38" xfId="0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36" xfId="0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6" fillId="12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11" borderId="54" xfId="0" applyFill="1" applyBorder="1" applyAlignment="1">
      <alignment horizontal="center" vertical="center" wrapText="1"/>
    </xf>
    <xf numFmtId="0" fontId="0" fillId="0" borderId="28" xfId="0" applyBorder="1"/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0" fillId="0" borderId="0" xfId="0" applyBorder="1"/>
    <xf numFmtId="0" fontId="5" fillId="0" borderId="1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 wrapText="1"/>
    </xf>
    <xf numFmtId="0" fontId="17" fillId="0" borderId="5" xfId="0" applyFont="1" applyBorder="1" applyAlignment="1">
      <alignment horizontal="right" vertical="center" wrapText="1"/>
    </xf>
    <xf numFmtId="0" fontId="17" fillId="0" borderId="13" xfId="0" applyFont="1" applyBorder="1" applyAlignment="1">
      <alignment horizontal="right" vertical="center" wrapText="1"/>
    </xf>
    <xf numFmtId="0" fontId="17" fillId="0" borderId="14" xfId="0" applyFont="1" applyBorder="1" applyAlignment="1">
      <alignment horizontal="right" vertical="center" wrapText="1"/>
    </xf>
    <xf numFmtId="0" fontId="8" fillId="5" borderId="41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17" fillId="0" borderId="39" xfId="0" applyFont="1" applyBorder="1" applyAlignment="1">
      <alignment horizontal="right" vertical="center" wrapText="1"/>
    </xf>
    <xf numFmtId="0" fontId="17" fillId="0" borderId="45" xfId="0" applyFont="1" applyBorder="1" applyAlignment="1">
      <alignment horizontal="right" vertical="center" wrapText="1"/>
    </xf>
    <xf numFmtId="0" fontId="17" fillId="0" borderId="46" xfId="0" applyFont="1" applyBorder="1" applyAlignment="1">
      <alignment horizontal="right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17" fillId="0" borderId="22" xfId="0" applyFont="1" applyBorder="1" applyAlignment="1">
      <alignment horizontal="right" vertical="center" wrapText="1"/>
    </xf>
    <xf numFmtId="0" fontId="17" fillId="0" borderId="23" xfId="0" applyFont="1" applyBorder="1" applyAlignment="1">
      <alignment horizontal="right" vertical="center" wrapText="1"/>
    </xf>
    <xf numFmtId="0" fontId="17" fillId="0" borderId="49" xfId="0" applyFont="1" applyBorder="1" applyAlignment="1">
      <alignment horizontal="right" vertical="center" wrapText="1"/>
    </xf>
    <xf numFmtId="0" fontId="17" fillId="0" borderId="50" xfId="0" applyFont="1" applyBorder="1" applyAlignment="1">
      <alignment horizontal="right" vertical="center" wrapText="1"/>
    </xf>
    <xf numFmtId="0" fontId="17" fillId="0" borderId="48" xfId="0" applyFont="1" applyBorder="1" applyAlignment="1">
      <alignment horizontal="right" vertical="center" wrapText="1"/>
    </xf>
    <xf numFmtId="0" fontId="5" fillId="12" borderId="41" xfId="0" applyFont="1" applyFill="1" applyBorder="1" applyAlignment="1">
      <alignment horizontal="right" vertical="center"/>
    </xf>
    <xf numFmtId="0" fontId="5" fillId="12" borderId="29" xfId="0" applyFont="1" applyFill="1" applyBorder="1" applyAlignment="1">
      <alignment horizontal="right" vertical="center"/>
    </xf>
    <xf numFmtId="0" fontId="5" fillId="12" borderId="47" xfId="0" applyFont="1" applyFill="1" applyBorder="1" applyAlignment="1">
      <alignment horizontal="right" vertical="center"/>
    </xf>
    <xf numFmtId="0" fontId="17" fillId="0" borderId="12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42" xfId="0" applyFont="1" applyBorder="1" applyAlignment="1">
      <alignment horizontal="right" vertical="center" wrapText="1"/>
    </xf>
    <xf numFmtId="0" fontId="17" fillId="0" borderId="25" xfId="0" applyFont="1" applyBorder="1" applyAlignment="1">
      <alignment horizontal="right" vertical="center" wrapText="1"/>
    </xf>
    <xf numFmtId="0" fontId="5" fillId="12" borderId="17" xfId="0" applyFont="1" applyFill="1" applyBorder="1" applyAlignment="1">
      <alignment horizontal="center" vertical="center"/>
    </xf>
    <xf numFmtId="0" fontId="5" fillId="12" borderId="18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/>
    </xf>
    <xf numFmtId="0" fontId="6" fillId="12" borderId="47" xfId="0" applyFont="1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6" fillId="12" borderId="40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right" vertical="center" wrapText="1"/>
    </xf>
    <xf numFmtId="0" fontId="17" fillId="0" borderId="52" xfId="0" applyFont="1" applyBorder="1" applyAlignment="1">
      <alignment horizontal="right" vertical="center" wrapText="1"/>
    </xf>
    <xf numFmtId="0" fontId="17" fillId="0" borderId="53" xfId="0" applyFont="1" applyBorder="1" applyAlignment="1">
      <alignment horizontal="right" vertical="center" wrapText="1"/>
    </xf>
    <xf numFmtId="0" fontId="14" fillId="12" borderId="41" xfId="0" applyFont="1" applyFill="1" applyBorder="1" applyAlignment="1">
      <alignment horizontal="center" vertical="center" wrapText="1"/>
    </xf>
    <xf numFmtId="0" fontId="14" fillId="12" borderId="29" xfId="0" applyFont="1" applyFill="1" applyBorder="1" applyAlignment="1">
      <alignment horizontal="center" vertical="center" wrapText="1"/>
    </xf>
    <xf numFmtId="0" fontId="14" fillId="12" borderId="30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3" fillId="10" borderId="19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3" fillId="10" borderId="18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quotePrefix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9" defaultPivotStyle="PivotStyleLight16"/>
  <colors>
    <mruColors>
      <color rgb="FFF8F8F8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04%20Projekty\09-10-099%20V&#218;%20sanace%20skaln&#237;ch%20svah&#367;\001%20Geotechnick&#225;%20&#269;&#225;st\06%20Formul&#225;&#345;e\Pasportiza&#269;n&#237;%20list%20NEMETON-vz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kumentační list"/>
      <sheetName val="Metodika SHS"/>
    </sheetNames>
    <sheetDataSet>
      <sheetData sheetId="0"/>
      <sheetData sheetId="1">
        <row r="4">
          <cell r="E4" t="str">
            <v>celkově masívní R1 a R2</v>
          </cell>
          <cell r="F4" t="str">
            <v>více jak 800 mm</v>
          </cell>
          <cell r="H4" t="str">
            <v>bez přítonosti vody</v>
          </cell>
          <cell r="I4" t="str">
            <v>bez vlivu vegetace</v>
          </cell>
          <cell r="J4" t="str">
            <v>bez zaznamenaného opadu</v>
          </cell>
        </row>
        <row r="5">
          <cell r="E5" t="str">
            <v>celkově R3</v>
          </cell>
          <cell r="F5" t="str">
            <v>250 - 800 mm</v>
          </cell>
          <cell r="H5" t="str">
            <v>lokálně či plošně vlhké</v>
          </cell>
          <cell r="I5" t="str">
            <v xml:space="preserve">lokální porost křovinatý </v>
          </cell>
          <cell r="J5" t="str">
            <v>ojedinělý opad - dokumentováno 1 x za 25 let</v>
          </cell>
        </row>
        <row r="6">
          <cell r="E6" t="str">
            <v>komplex masívu R3 a R4, ojediněle R5</v>
          </cell>
          <cell r="F6" t="str">
            <v>75 - 250 mm</v>
          </cell>
          <cell r="H6" t="str">
            <v>lokální výrony vody v puklinách</v>
          </cell>
          <cell r="I6" t="str">
            <v>drobný nálet a křovinatý porost</v>
          </cell>
          <cell r="J6" t="str">
            <v>zřídkavý opad - opadávání je dokumentováno 1x za 5 let</v>
          </cell>
        </row>
        <row r="7">
          <cell r="E7" t="str">
            <v>celkově R4, s polohami R5</v>
          </cell>
          <cell r="F7" t="str">
            <v>75 - 250 mm - se sekundárním výrazným systémem diskontinuit</v>
          </cell>
          <cell r="H7" t="str">
            <v>silné erozní působení vody</v>
          </cell>
          <cell r="I7" t="str">
            <v>hustý nálet s puklinovým narušením kořenovým systémem</v>
          </cell>
        </row>
        <row r="8">
          <cell r="E8" t="str">
            <v>celkově R5, s polohami R6</v>
          </cell>
          <cell r="F8" t="str">
            <v>20 - 75 mm</v>
          </cell>
          <cell r="H8" t="str">
            <v>slabé výrony vody z puklin do 1 l/s</v>
          </cell>
          <cell r="I8" t="str">
            <v xml:space="preserve">hustý porost vzrostlým náletem v horní části svahu </v>
          </cell>
          <cell r="J8" t="str">
            <v xml:space="preserve">pravidelné  - po zimním období a po vydatných srážkách </v>
          </cell>
        </row>
        <row r="9">
          <cell r="E9" t="str">
            <v>celkově R5, R6 - přechod do rozložených zemin třídy G, S či F</v>
          </cell>
          <cell r="F9" t="str">
            <v>méně jak 20 mm</v>
          </cell>
          <cell r="H9" t="str">
            <v>silné výrony vody z puklin více jak 1 l/s</v>
          </cell>
          <cell r="I9" t="str">
            <v>silně plošně narušené vzrostlými stromy a kořenovým systémem</v>
          </cell>
          <cell r="J9" t="str">
            <v>časté - neustálý opad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0"/>
  <sheetViews>
    <sheetView tabSelected="1" zoomScale="120" zoomScaleNormal="120" zoomScaleSheetLayoutView="100" workbookViewId="0">
      <selection activeCell="K27" sqref="K27:V27"/>
    </sheetView>
  </sheetViews>
  <sheetFormatPr defaultRowHeight="15" x14ac:dyDescent="0.25"/>
  <cols>
    <col min="1" max="1" width="0.85546875" customWidth="1"/>
    <col min="2" max="20" width="4.7109375" customWidth="1"/>
    <col min="21" max="21" width="1.7109375" customWidth="1"/>
    <col min="22" max="22" width="4.7109375" customWidth="1"/>
    <col min="23" max="23" width="1.7109375" customWidth="1"/>
    <col min="24" max="28" width="4.7109375" customWidth="1"/>
    <col min="29" max="29" width="1.7109375" customWidth="1"/>
    <col min="30" max="44" width="4.7109375" customWidth="1"/>
    <col min="45" max="45" width="0.85546875" customWidth="1"/>
    <col min="46" max="64" width="4.7109375" customWidth="1"/>
  </cols>
  <sheetData>
    <row r="1" spans="1:47" ht="24.95" customHeight="1" x14ac:dyDescent="0.25">
      <c r="A1" s="1"/>
      <c r="B1" s="92" t="s">
        <v>227</v>
      </c>
      <c r="C1" s="93"/>
      <c r="D1" s="167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9"/>
      <c r="AC1" s="91"/>
      <c r="AD1" s="110" t="s">
        <v>162</v>
      </c>
      <c r="AE1" s="111"/>
      <c r="AF1" s="111"/>
      <c r="AG1" s="111"/>
      <c r="AH1" s="111"/>
      <c r="AI1" s="111"/>
      <c r="AJ1" s="173"/>
      <c r="AK1" s="173"/>
      <c r="AL1" s="173"/>
      <c r="AM1" s="173"/>
      <c r="AN1" s="173"/>
      <c r="AO1" s="173"/>
      <c r="AP1" s="173"/>
      <c r="AQ1" s="173"/>
      <c r="AR1" s="174"/>
    </row>
    <row r="2" spans="1:47" ht="24.95" customHeight="1" thickBot="1" x14ac:dyDescent="0.3">
      <c r="A2" s="1"/>
      <c r="B2" s="94" t="s">
        <v>228</v>
      </c>
      <c r="C2" s="95"/>
      <c r="D2" s="170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2"/>
      <c r="AC2" s="31"/>
      <c r="AD2" s="112" t="s">
        <v>197</v>
      </c>
      <c r="AE2" s="113"/>
      <c r="AF2" s="113"/>
      <c r="AG2" s="113"/>
      <c r="AH2" s="113"/>
      <c r="AI2" s="113"/>
      <c r="AJ2" s="175"/>
      <c r="AK2" s="175"/>
      <c r="AL2" s="175"/>
      <c r="AM2" s="175"/>
      <c r="AN2" s="175"/>
      <c r="AO2" s="175"/>
      <c r="AP2" s="175"/>
      <c r="AQ2" s="175"/>
      <c r="AR2" s="176"/>
    </row>
    <row r="3" spans="1:47" ht="3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AC3" s="73"/>
    </row>
    <row r="4" spans="1:47" ht="24.95" customHeight="1" thickBot="1" x14ac:dyDescent="0.3">
      <c r="A4" s="1"/>
      <c r="B4" s="117" t="s">
        <v>70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9"/>
      <c r="AC4" s="74"/>
      <c r="AD4" s="100" t="s">
        <v>110</v>
      </c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2"/>
    </row>
    <row r="5" spans="1:47" ht="24.95" customHeight="1" x14ac:dyDescent="0.25">
      <c r="A5" s="1"/>
      <c r="B5" s="123" t="s">
        <v>243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8"/>
      <c r="AC5" s="70"/>
      <c r="AD5" s="121" t="s">
        <v>111</v>
      </c>
      <c r="AE5" s="122"/>
      <c r="AF5" s="122"/>
      <c r="AG5" s="122"/>
      <c r="AH5" s="122"/>
      <c r="AI5" s="185"/>
      <c r="AJ5" s="185"/>
      <c r="AK5" s="185"/>
      <c r="AL5" s="185"/>
      <c r="AM5" s="185"/>
      <c r="AN5" s="185"/>
      <c r="AO5" s="185"/>
      <c r="AP5" s="185"/>
      <c r="AQ5" s="185"/>
      <c r="AR5" s="186"/>
      <c r="AS5" s="72"/>
      <c r="AT5" s="72"/>
      <c r="AU5" s="72"/>
    </row>
    <row r="6" spans="1:47" ht="24.95" customHeight="1" x14ac:dyDescent="0.25">
      <c r="A6" s="1"/>
      <c r="B6" s="96" t="s">
        <v>244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80"/>
      <c r="AC6" s="75"/>
      <c r="AD6" s="108" t="s">
        <v>195</v>
      </c>
      <c r="AE6" s="109"/>
      <c r="AF6" s="109"/>
      <c r="AG6" s="109"/>
      <c r="AH6" s="109"/>
      <c r="AI6" s="187"/>
      <c r="AJ6" s="187"/>
      <c r="AK6" s="187"/>
      <c r="AL6" s="187"/>
      <c r="AM6" s="187"/>
      <c r="AN6" s="187"/>
      <c r="AO6" s="187"/>
      <c r="AP6" s="187"/>
      <c r="AQ6" s="187"/>
      <c r="AR6" s="188"/>
      <c r="AS6" s="72"/>
      <c r="AT6" s="72"/>
      <c r="AU6" s="72"/>
    </row>
    <row r="7" spans="1:47" ht="24.95" customHeight="1" x14ac:dyDescent="0.25">
      <c r="A7" s="1"/>
      <c r="B7" s="96" t="s">
        <v>245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2"/>
      <c r="AC7" s="76"/>
      <c r="AD7" s="108" t="s">
        <v>196</v>
      </c>
      <c r="AE7" s="109"/>
      <c r="AF7" s="109"/>
      <c r="AG7" s="109"/>
      <c r="AH7" s="109"/>
      <c r="AI7" s="187"/>
      <c r="AJ7" s="187"/>
      <c r="AK7" s="187"/>
      <c r="AL7" s="187"/>
      <c r="AM7" s="187"/>
      <c r="AN7" s="187"/>
      <c r="AO7" s="187"/>
      <c r="AP7" s="187"/>
      <c r="AQ7" s="187"/>
      <c r="AR7" s="188"/>
      <c r="AS7" s="72"/>
      <c r="AT7" s="72"/>
      <c r="AU7" s="72"/>
    </row>
    <row r="8" spans="1:47" ht="24.95" customHeight="1" x14ac:dyDescent="0.25">
      <c r="A8" s="1"/>
      <c r="B8" s="96" t="s">
        <v>246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2"/>
      <c r="AC8" s="76"/>
      <c r="AD8" s="108" t="s">
        <v>118</v>
      </c>
      <c r="AE8" s="109"/>
      <c r="AF8" s="109"/>
      <c r="AG8" s="109"/>
      <c r="AH8" s="109"/>
      <c r="AI8" s="187"/>
      <c r="AJ8" s="187"/>
      <c r="AK8" s="187"/>
      <c r="AL8" s="187"/>
      <c r="AM8" s="103" t="s">
        <v>235</v>
      </c>
      <c r="AN8" s="104"/>
      <c r="AO8" s="104"/>
      <c r="AP8" s="105"/>
      <c r="AQ8" s="189"/>
      <c r="AR8" s="188"/>
      <c r="AS8" s="72"/>
      <c r="AT8" s="72"/>
      <c r="AU8" s="72"/>
    </row>
    <row r="9" spans="1:47" ht="24.95" customHeight="1" x14ac:dyDescent="0.25">
      <c r="A9" s="1"/>
      <c r="B9" s="96" t="s">
        <v>247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2"/>
      <c r="AC9" s="76"/>
      <c r="AD9" s="108" t="s">
        <v>234</v>
      </c>
      <c r="AE9" s="109"/>
      <c r="AF9" s="109"/>
      <c r="AG9" s="109"/>
      <c r="AH9" s="109"/>
      <c r="AI9" s="190"/>
      <c r="AJ9" s="190"/>
      <c r="AK9" s="190"/>
      <c r="AL9" s="190"/>
      <c r="AM9" s="190"/>
      <c r="AN9" s="190"/>
      <c r="AO9" s="190"/>
      <c r="AP9" s="190"/>
      <c r="AQ9" s="190"/>
      <c r="AR9" s="191"/>
      <c r="AS9" s="72"/>
      <c r="AT9" s="72"/>
      <c r="AU9" s="72"/>
    </row>
    <row r="10" spans="1:47" ht="24.95" customHeight="1" thickBot="1" x14ac:dyDescent="0.3">
      <c r="A10" s="1"/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4"/>
      <c r="AC10" s="73"/>
      <c r="AD10" s="106" t="s">
        <v>265</v>
      </c>
      <c r="AE10" s="107"/>
      <c r="AF10" s="107"/>
      <c r="AG10" s="107"/>
      <c r="AH10" s="107"/>
      <c r="AI10" s="192"/>
      <c r="AJ10" s="192"/>
      <c r="AK10" s="192"/>
      <c r="AL10" s="192"/>
      <c r="AM10" s="192"/>
      <c r="AN10" s="192"/>
      <c r="AO10" s="192"/>
      <c r="AP10" s="192"/>
      <c r="AQ10" s="192"/>
      <c r="AR10" s="193"/>
      <c r="AS10" s="72"/>
      <c r="AT10" s="72"/>
      <c r="AU10" s="72"/>
    </row>
    <row r="11" spans="1:47" ht="3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AC11" s="73"/>
      <c r="AD11" s="77"/>
      <c r="AE11" s="77"/>
      <c r="AF11" s="77"/>
      <c r="AG11" s="77"/>
      <c r="AH11" s="77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2"/>
      <c r="AT11" s="72"/>
      <c r="AU11" s="72"/>
    </row>
    <row r="12" spans="1:47" ht="24.95" customHeight="1" thickBot="1" x14ac:dyDescent="0.3">
      <c r="A12" s="1"/>
      <c r="B12" s="117" t="s">
        <v>229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9"/>
      <c r="W12" s="80"/>
      <c r="X12" s="144" t="s">
        <v>236</v>
      </c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6"/>
    </row>
    <row r="13" spans="1:47" ht="24.95" customHeight="1" x14ac:dyDescent="0.25">
      <c r="A13" s="1"/>
      <c r="B13" s="125" t="str">
        <f>'Zdrojová data'!C2</f>
        <v>Hlavní - generelní sklon svahu</v>
      </c>
      <c r="C13" s="126"/>
      <c r="D13" s="126"/>
      <c r="E13" s="126"/>
      <c r="F13" s="126"/>
      <c r="G13" s="126"/>
      <c r="H13" s="127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88">
        <f>IF(I13='Zdrojová data'!C3,'Zdrojová data'!B3,IF(I13='Zdrojová data'!C4,'Zdrojová data'!B4,IF(I13='Zdrojová data'!C5,'Zdrojová data'!B5,IF(I13='Zdrojová data'!C6,'Zdrojová data'!B6,IF(I13='Zdrojová data'!C7,'Zdrojová data'!B7,IF(I13='Zdrojová data'!C8,'Zdrojová data'!B8,'Zdrojová data'!B9))))))</f>
        <v>0</v>
      </c>
      <c r="W13" s="79"/>
      <c r="X13" s="197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9"/>
    </row>
    <row r="14" spans="1:47" ht="24.95" customHeight="1" x14ac:dyDescent="0.25">
      <c r="A14" s="1"/>
      <c r="B14" s="114" t="str">
        <f>'Zdrojová data'!D2</f>
        <v>Výška skalního svahu</v>
      </c>
      <c r="C14" s="115"/>
      <c r="D14" s="115"/>
      <c r="E14" s="115"/>
      <c r="F14" s="115"/>
      <c r="G14" s="115"/>
      <c r="H14" s="116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89">
        <f>IF(I14='Zdrojová data'!D3,'Zdrojová data'!B3,IF(I14='Zdrojová data'!D4,'Zdrojová data'!B4,IF(I14='Zdrojová data'!D5,'Zdrojová data'!B5,IF(I14='Zdrojová data'!D6,'Zdrojová data'!B6,IF(I14='Zdrojová data'!D7,'Zdrojová data'!B7,IF(I14='Zdrojová data'!D8,'Zdrojová data'!B8,'Zdrojová data'!B9))))))</f>
        <v>0</v>
      </c>
      <c r="W14" s="79"/>
      <c r="X14" s="200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2"/>
    </row>
    <row r="15" spans="1:47" ht="24.95" customHeight="1" x14ac:dyDescent="0.25">
      <c r="A15" s="1"/>
      <c r="B15" s="114" t="str">
        <f>'Zdrojová data'!E2</f>
        <v>Geomorfologická stavba</v>
      </c>
      <c r="C15" s="115"/>
      <c r="D15" s="115"/>
      <c r="E15" s="115"/>
      <c r="F15" s="115"/>
      <c r="G15" s="115"/>
      <c r="H15" s="116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89">
        <f>IF(I15='Zdrojová data'!E3,'Zdrojová data'!B4,IF(I15='Zdrojová data'!E4,'Zdrojová data'!B6,IF(I15='Zdrojová data'!E5,'Zdrojová data'!B8,'Zdrojová data'!B9)))</f>
        <v>0</v>
      </c>
      <c r="W15" s="79"/>
      <c r="X15" s="200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2"/>
    </row>
    <row r="16" spans="1:47" ht="24.95" customHeight="1" x14ac:dyDescent="0.25">
      <c r="A16" s="1"/>
      <c r="B16" s="114" t="str">
        <f>'Zdrojová data'!F2</f>
        <v>Základní popis stavu masívu</v>
      </c>
      <c r="C16" s="115"/>
      <c r="D16" s="115"/>
      <c r="E16" s="115"/>
      <c r="F16" s="115"/>
      <c r="G16" s="115"/>
      <c r="H16" s="116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89">
        <f>IF(I16='Zdrojová data'!F3,'Zdrojová data'!B3,IF(I16='Zdrojová data'!F4,'Zdrojová data'!B4,IF(I16='Zdrojová data'!F5,'Zdrojová data'!B5,IF(I16='Zdrojová data'!F6,'Zdrojová data'!B6,IF(I16='Zdrojová data'!F7,'Zdrojová data'!B7,IF(I16='Zdrojová data'!F8,'Zdrojová data'!B8,'Zdrojová data'!B9))))))</f>
        <v>0</v>
      </c>
      <c r="W16" s="79"/>
      <c r="X16" s="200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2"/>
    </row>
    <row r="17" spans="1:71" ht="24.95" customHeight="1" x14ac:dyDescent="0.25">
      <c r="A17" s="1"/>
      <c r="B17" s="114" t="str">
        <f>'Zdrojová data'!G2</f>
        <v>Průměrná vzdálenost ploch odlučnosti masívu</v>
      </c>
      <c r="C17" s="115"/>
      <c r="D17" s="115"/>
      <c r="E17" s="115"/>
      <c r="F17" s="115"/>
      <c r="G17" s="115"/>
      <c r="H17" s="116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89">
        <f>IF(I17='Zdrojová data'!G3,'Zdrojová data'!B3,IF(I17='Zdrojová data'!G4,'Zdrojová data'!B4,IF(I17='Zdrojová data'!G5,'Zdrojová data'!B5,IF(I17='Zdrojová data'!G6,'Zdrojová data'!B6,IF(I17='Zdrojová data'!G7,'Zdrojová data'!B7,IF(I17='Zdrojová data'!G8,'Zdrojová data'!B8,'Zdrojová data'!B9))))))</f>
        <v>0</v>
      </c>
      <c r="W17" s="79"/>
      <c r="X17" s="200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2"/>
    </row>
    <row r="18" spans="1:71" ht="24.95" customHeight="1" x14ac:dyDescent="0.25">
      <c r="A18" s="1"/>
      <c r="B18" s="114" t="str">
        <f>'Zdrojová data'!H2</f>
        <v>Sklon ploch odlučnosti v povaze od vodorovné roviny</v>
      </c>
      <c r="C18" s="115"/>
      <c r="D18" s="115"/>
      <c r="E18" s="115"/>
      <c r="F18" s="115"/>
      <c r="G18" s="115"/>
      <c r="H18" s="116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89">
        <f>IF(I18='Zdrojová data'!H3,'Zdrojová data'!B3,IF(I18='Zdrojová data'!H4,'Zdrojová data'!B4,IF(I18='Zdrojová data'!H5,'Zdrojová data'!B5,IF(I18='Zdrojová data'!H6,'Zdrojová data'!B6,IF(I18='Zdrojová data'!H7,'Zdrojová data'!B7,IF(I18='Zdrojová data'!H8,'Zdrojová data'!B8,'Zdrojová data'!B9))))))</f>
        <v>0</v>
      </c>
      <c r="W18" s="79"/>
      <c r="X18" s="200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2"/>
    </row>
    <row r="19" spans="1:71" ht="24.95" customHeight="1" x14ac:dyDescent="0.25">
      <c r="A19" s="1"/>
      <c r="B19" s="114" t="str">
        <f>'Zdrojová data'!I2</f>
        <v>Vodní aktivita</v>
      </c>
      <c r="C19" s="115"/>
      <c r="D19" s="115"/>
      <c r="E19" s="115"/>
      <c r="F19" s="115"/>
      <c r="G19" s="115"/>
      <c r="H19" s="116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89">
        <f>IF(I19='Zdrojová data'!I3,'Zdrojová data'!B4,IF(I19='Zdrojová data'!I4,'Zdrojová data'!B5,IF(I19='Zdrojová data'!I5,'Zdrojová data'!B8,0)))</f>
        <v>0</v>
      </c>
      <c r="W19" s="79"/>
      <c r="X19" s="200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2"/>
    </row>
    <row r="20" spans="1:71" ht="24.95" customHeight="1" x14ac:dyDescent="0.25">
      <c r="A20" s="1"/>
      <c r="B20" s="114" t="str">
        <f>'Zdrojová data'!J2</f>
        <v>Expozice svahu</v>
      </c>
      <c r="C20" s="115"/>
      <c r="D20" s="115"/>
      <c r="E20" s="115"/>
      <c r="F20" s="115"/>
      <c r="G20" s="115"/>
      <c r="H20" s="116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89">
        <f>IF(I20='Zdrojová data'!J3,'Zdrojová data'!B4,IF(I20='Zdrojová data'!J4,'Zdrojová data'!B6,IF(I20='Zdrojová data'!J5,'Zdrojová data'!B7,IF(I20='Zdrojová data'!J6,'Zdrojová data'!B8,'Zdrojová data'!B9))))</f>
        <v>0</v>
      </c>
      <c r="W20" s="79"/>
      <c r="X20" s="200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2"/>
    </row>
    <row r="21" spans="1:71" ht="24.95" customHeight="1" x14ac:dyDescent="0.25">
      <c r="A21" s="1"/>
      <c r="B21" s="114" t="str">
        <f>'Zdrojová data'!K2</f>
        <v>Rozrušující vliv vegetace</v>
      </c>
      <c r="C21" s="115"/>
      <c r="D21" s="115"/>
      <c r="E21" s="115"/>
      <c r="F21" s="115"/>
      <c r="G21" s="115"/>
      <c r="H21" s="116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89">
        <f>IF(I21='Zdrojová data'!K3,'Zdrojová data'!B3,IF(I21='Zdrojová data'!K4,'Zdrojová data'!B5,IF(I21='Zdrojová data'!K5,'Zdrojová data'!B6,IF(I21='Zdrojová data'!K6,'Zdrojová data'!B8,'Zdrojová data'!B9))))</f>
        <v>0</v>
      </c>
      <c r="W21" s="79"/>
      <c r="X21" s="200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2"/>
    </row>
    <row r="22" spans="1:71" ht="24.95" customHeight="1" x14ac:dyDescent="0.25">
      <c r="A22" s="1"/>
      <c r="B22" s="114" t="str">
        <f>'Zdrojová data'!L2</f>
        <v xml:space="preserve">Četnost opadávání </v>
      </c>
      <c r="C22" s="115"/>
      <c r="D22" s="115"/>
      <c r="E22" s="115"/>
      <c r="F22" s="115"/>
      <c r="G22" s="115"/>
      <c r="H22" s="116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89">
        <f>IF(I22='Zdrojová data'!L3,'Zdrojová data'!B3,IF(I22='Zdrojová data'!L4,'Zdrojová data'!B5,IF(I22='Zdrojová data'!L5,'Zdrojová data'!B6,IF(I22='Zdrojová data'!L6,'Zdrojová data'!B7,IF(I22='Zdrojová data'!L7,'Zdrojová data'!B8,'Zdrojová data'!B9)))))</f>
        <v>0</v>
      </c>
      <c r="W22" s="79"/>
      <c r="X22" s="200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2"/>
    </row>
    <row r="23" spans="1:71" ht="24.95" customHeight="1" thickBot="1" x14ac:dyDescent="0.3">
      <c r="A23" s="1"/>
      <c r="B23" s="147" t="str">
        <f>'Zdrojová data'!M2</f>
        <v>Vzdálenost paty svahu od ohroženého prostoru</v>
      </c>
      <c r="C23" s="148"/>
      <c r="D23" s="148"/>
      <c r="E23" s="148"/>
      <c r="F23" s="148"/>
      <c r="G23" s="148"/>
      <c r="H23" s="149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90">
        <f>IF(I23='Zdrojová data'!M3,'Zdrojová data'!B3,IF(I23='Zdrojová data'!M4,'Zdrojová data'!B4,IF(I23='Zdrojová data'!M5,'Zdrojová data'!B5,IF(I23='Zdrojová data'!M6,'Zdrojová data'!B6,IF(I23='Zdrojová data'!M7,'Zdrojová data'!B7,IF(I23='Zdrojová data'!M8,'Zdrojová data'!B8,'Zdrojová data'!B9))))))</f>
        <v>0</v>
      </c>
      <c r="W23" s="79"/>
      <c r="X23" s="200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2"/>
    </row>
    <row r="24" spans="1:71" ht="24.95" customHeight="1" thickBot="1" x14ac:dyDescent="0.3">
      <c r="A24" s="1"/>
      <c r="B24" s="135" t="s">
        <v>230</v>
      </c>
      <c r="C24" s="136"/>
      <c r="D24" s="136"/>
      <c r="E24" s="136"/>
      <c r="F24" s="136"/>
      <c r="G24" s="136"/>
      <c r="H24" s="137"/>
      <c r="I24" s="138" t="b">
        <f>IF(V24&gt;0,IF(V24&lt;=28,"stabilní stav",IF(AND(V24&gt;29,V24&lt;=41),"stav bělosti",IF(AND(V24&gt;=42,V24&lt;=57),"stav podmínečně stabilní",IF(AND(V24&gt;=58,V24&lt;=69),"kriticky labilní",IF(V24&gt;=70,"havarijní stav","nejsou zadány potřebné hodnoty "))))))</f>
        <v>0</v>
      </c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40"/>
      <c r="V24" s="78">
        <f>SUM(V13:V23)</f>
        <v>0</v>
      </c>
      <c r="W24" s="31"/>
      <c r="X24" s="203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5"/>
    </row>
    <row r="25" spans="1:71" ht="3" customHeight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71" ht="24.95" customHeight="1" thickBot="1" x14ac:dyDescent="0.3">
      <c r="A26" s="1"/>
      <c r="B26" s="117" t="s">
        <v>231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  <c r="W26" s="83"/>
      <c r="X26" s="141" t="s">
        <v>241</v>
      </c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3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</row>
    <row r="27" spans="1:71" ht="24.95" customHeight="1" x14ac:dyDescent="0.25">
      <c r="A27" s="1"/>
      <c r="B27" s="131" t="s">
        <v>249</v>
      </c>
      <c r="C27" s="132"/>
      <c r="D27" s="132"/>
      <c r="E27" s="132"/>
      <c r="F27" s="132"/>
      <c r="G27" s="132"/>
      <c r="H27" s="132"/>
      <c r="I27" s="132"/>
      <c r="J27" s="132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7"/>
      <c r="W27" s="77"/>
      <c r="X27" s="121" t="s">
        <v>242</v>
      </c>
      <c r="Y27" s="122"/>
      <c r="Z27" s="122"/>
      <c r="AA27" s="122"/>
      <c r="AB27" s="122"/>
      <c r="AC27" s="122"/>
      <c r="AD27" s="122"/>
      <c r="AE27" s="122"/>
      <c r="AF27" s="122"/>
      <c r="AG27" s="122"/>
      <c r="AH27" s="120" t="s">
        <v>160</v>
      </c>
      <c r="AI27" s="120"/>
      <c r="AJ27" s="120"/>
      <c r="AK27" s="210"/>
      <c r="AL27" s="210"/>
      <c r="AM27" s="210"/>
      <c r="AN27" s="120" t="s">
        <v>161</v>
      </c>
      <c r="AO27" s="120"/>
      <c r="AP27" s="211"/>
      <c r="AQ27" s="212"/>
      <c r="AR27" s="213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</row>
    <row r="28" spans="1:71" ht="24.95" customHeight="1" x14ac:dyDescent="0.25">
      <c r="A28" s="1"/>
      <c r="B28" s="96" t="s">
        <v>250</v>
      </c>
      <c r="C28" s="97"/>
      <c r="D28" s="97"/>
      <c r="E28" s="97"/>
      <c r="F28" s="97"/>
      <c r="G28" s="97"/>
      <c r="H28" s="97"/>
      <c r="I28" s="97"/>
      <c r="J28" s="97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208"/>
      <c r="W28" s="84"/>
      <c r="X28" s="153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5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</row>
    <row r="29" spans="1:71" ht="24.95" customHeight="1" x14ac:dyDescent="0.25">
      <c r="A29" s="1"/>
      <c r="B29" s="96" t="s">
        <v>251</v>
      </c>
      <c r="C29" s="97"/>
      <c r="D29" s="97"/>
      <c r="E29" s="97"/>
      <c r="F29" s="97"/>
      <c r="G29" s="97"/>
      <c r="H29" s="97"/>
      <c r="I29" s="97"/>
      <c r="J29" s="97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208"/>
      <c r="W29" s="31"/>
      <c r="X29" s="108" t="s">
        <v>237</v>
      </c>
      <c r="Y29" s="109"/>
      <c r="Z29" s="109"/>
      <c r="AA29" s="109"/>
      <c r="AB29" s="109"/>
      <c r="AC29" s="109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5"/>
      <c r="AW29" s="77"/>
      <c r="AX29" s="77"/>
      <c r="AY29" s="77"/>
      <c r="AZ29" s="77"/>
      <c r="BA29" s="77"/>
      <c r="BB29" s="31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31"/>
    </row>
    <row r="30" spans="1:71" ht="24.95" customHeight="1" x14ac:dyDescent="0.25">
      <c r="A30" s="1"/>
      <c r="B30" s="96" t="s">
        <v>268</v>
      </c>
      <c r="C30" s="97"/>
      <c r="D30" s="97"/>
      <c r="E30" s="97"/>
      <c r="F30" s="97"/>
      <c r="G30" s="97"/>
      <c r="H30" s="97"/>
      <c r="I30" s="97"/>
      <c r="J30" s="97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208"/>
      <c r="W30" s="31"/>
      <c r="X30" s="108" t="s">
        <v>239</v>
      </c>
      <c r="Y30" s="109"/>
      <c r="Z30" s="109"/>
      <c r="AA30" s="109"/>
      <c r="AB30" s="109"/>
      <c r="AC30" s="109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7"/>
      <c r="AW30" s="77"/>
      <c r="AX30" s="77"/>
      <c r="AY30" s="77"/>
      <c r="AZ30" s="77"/>
      <c r="BA30" s="77"/>
      <c r="BB30" s="31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31"/>
    </row>
    <row r="31" spans="1:71" ht="24.95" customHeight="1" x14ac:dyDescent="0.25">
      <c r="A31" s="1"/>
      <c r="B31" s="96" t="s">
        <v>252</v>
      </c>
      <c r="C31" s="97"/>
      <c r="D31" s="97"/>
      <c r="E31" s="97"/>
      <c r="F31" s="97"/>
      <c r="G31" s="97"/>
      <c r="H31" s="97"/>
      <c r="I31" s="97"/>
      <c r="J31" s="97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208"/>
      <c r="W31" s="31"/>
      <c r="X31" s="108" t="s">
        <v>238</v>
      </c>
      <c r="Y31" s="109"/>
      <c r="Z31" s="109"/>
      <c r="AA31" s="109"/>
      <c r="AB31" s="109"/>
      <c r="AC31" s="109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5"/>
      <c r="AW31" s="77"/>
      <c r="AX31" s="77"/>
      <c r="AY31" s="77"/>
      <c r="AZ31" s="77"/>
      <c r="BA31" s="77"/>
      <c r="BB31" s="31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31"/>
    </row>
    <row r="32" spans="1:71" ht="24.95" customHeight="1" thickBot="1" x14ac:dyDescent="0.3">
      <c r="A32" s="1"/>
      <c r="B32" s="133" t="s">
        <v>198</v>
      </c>
      <c r="C32" s="134"/>
      <c r="D32" s="134"/>
      <c r="E32" s="134"/>
      <c r="F32" s="134"/>
      <c r="G32" s="134"/>
      <c r="H32" s="134"/>
      <c r="I32" s="134"/>
      <c r="J32" s="134"/>
      <c r="K32" s="196" t="s">
        <v>200</v>
      </c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209"/>
      <c r="W32" s="31"/>
      <c r="X32" s="96" t="s">
        <v>240</v>
      </c>
      <c r="Y32" s="97"/>
      <c r="Z32" s="97"/>
      <c r="AA32" s="97"/>
      <c r="AB32" s="97"/>
      <c r="AC32" s="97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56">
        <f>IF(AD32='Zdrojová data'!AH3,'Zdrojová data'!AI3,IF(AD32='Zdrojová data'!AH4,'Zdrojová data'!AI4,IF(AD32='Zdrojová data'!AH5,'Zdrojová data'!AI5,IF(AD32='Zdrojová data'!AH6,'Zdrojová data'!AI6,IF(AD32='Zdrojová data'!AH7,'Zdrojová data'!AI7,IF(AD32='Zdrojová data'!AH8,'Zdrojová data'!AI8,'Zdrojová data'!G42))))))</f>
        <v>0</v>
      </c>
      <c r="AR32" s="157"/>
      <c r="AW32" s="87"/>
      <c r="AX32" s="87"/>
      <c r="AY32" s="87"/>
      <c r="AZ32" s="87"/>
      <c r="BA32" s="87"/>
      <c r="BB32" s="31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31"/>
      <c r="BR32" s="70"/>
      <c r="BS32" s="31"/>
    </row>
    <row r="33" spans="1:71" ht="24.95" customHeight="1" thickBot="1" x14ac:dyDescent="0.3">
      <c r="A33" s="1"/>
      <c r="B33" s="128" t="s">
        <v>248</v>
      </c>
      <c r="C33" s="129"/>
      <c r="D33" s="129"/>
      <c r="E33" s="129"/>
      <c r="F33" s="129"/>
      <c r="G33" s="129"/>
      <c r="H33" s="129"/>
      <c r="I33" s="129"/>
      <c r="J33" s="130"/>
      <c r="K33" s="150" t="s">
        <v>108</v>
      </c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2"/>
      <c r="W33" s="31"/>
      <c r="X33" s="98"/>
      <c r="Y33" s="99"/>
      <c r="Z33" s="99"/>
      <c r="AA33" s="99"/>
      <c r="AB33" s="99"/>
      <c r="AC33" s="99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9"/>
      <c r="AW33" s="87"/>
      <c r="AX33" s="87"/>
      <c r="AY33" s="87"/>
      <c r="AZ33" s="87"/>
      <c r="BA33" s="87"/>
      <c r="BB33" s="31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31"/>
    </row>
    <row r="34" spans="1:71" ht="3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</row>
    <row r="35" spans="1:71" ht="24.9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</row>
    <row r="36" spans="1:71" ht="24.9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71" ht="24.95" customHeight="1" x14ac:dyDescent="0.25"/>
    <row r="38" spans="1:71" ht="24.95" customHeight="1" x14ac:dyDescent="0.25"/>
    <row r="39" spans="1:71" ht="24.95" customHeight="1" x14ac:dyDescent="0.25"/>
    <row r="40" spans="1:71" ht="24.95" customHeight="1" x14ac:dyDescent="0.25"/>
  </sheetData>
  <sheetProtection algorithmName="SHA-512" hashValue="t1/W0uj7Y2eD/5ZJhLCo+cbrNGGQPjxtW3x//yQdMtYIlYMibr0QLJnjd4SOh0oIKkeImqAXLbdhaQ+kohIuCw==" saltValue="ia2GROze2/GSxUKcbA9wVQ==" spinCount="100000" sheet="1" objects="1" scenarios="1" selectLockedCells="1"/>
  <protectedRanges>
    <protectedRange sqref="AJ1:AR2 O5 O6 V6 O7 O8 O9 AI5 AI6 AI7 AI8 AQ8 AI9 AI10 X13 I13:U23 AK27 AP27 K27 K28 K29 K30 AD29 AD30 AD31 AD32 AD33 K31 K32" name="Oblast3"/>
    <protectedRange sqref="V24 AC24" name="Oblast2"/>
  </protectedRanges>
  <dataConsolidate/>
  <mergeCells count="94">
    <mergeCell ref="K32:V32"/>
    <mergeCell ref="K33:V33"/>
    <mergeCell ref="X28:AR28"/>
    <mergeCell ref="X30:AC30"/>
    <mergeCell ref="X31:AC31"/>
    <mergeCell ref="X32:AC33"/>
    <mergeCell ref="AD30:AR30"/>
    <mergeCell ref="AD31:AR31"/>
    <mergeCell ref="AD32:AP32"/>
    <mergeCell ref="AQ32:AR32"/>
    <mergeCell ref="AD33:AR33"/>
    <mergeCell ref="K29:V29"/>
    <mergeCell ref="AD29:AR29"/>
    <mergeCell ref="AP27:AR27"/>
    <mergeCell ref="K30:V30"/>
    <mergeCell ref="K31:V31"/>
    <mergeCell ref="X29:AC29"/>
    <mergeCell ref="AN27:AO27"/>
    <mergeCell ref="AK27:AM27"/>
    <mergeCell ref="AH27:AJ27"/>
    <mergeCell ref="X26:AR26"/>
    <mergeCell ref="X27:AG27"/>
    <mergeCell ref="B12:V12"/>
    <mergeCell ref="X12:AR12"/>
    <mergeCell ref="X13:AR24"/>
    <mergeCell ref="I14:U14"/>
    <mergeCell ref="I13:U13"/>
    <mergeCell ref="I20:U20"/>
    <mergeCell ref="I21:U21"/>
    <mergeCell ref="I22:U22"/>
    <mergeCell ref="B20:H20"/>
    <mergeCell ref="B21:H21"/>
    <mergeCell ref="B22:H22"/>
    <mergeCell ref="B23:H23"/>
    <mergeCell ref="I19:U19"/>
    <mergeCell ref="B18:H18"/>
    <mergeCell ref="I18:U18"/>
    <mergeCell ref="I17:U17"/>
    <mergeCell ref="I16:U16"/>
    <mergeCell ref="I15:U15"/>
    <mergeCell ref="B33:J33"/>
    <mergeCell ref="B30:J30"/>
    <mergeCell ref="B27:J27"/>
    <mergeCell ref="B28:J28"/>
    <mergeCell ref="B29:J29"/>
    <mergeCell ref="B31:J31"/>
    <mergeCell ref="B32:J32"/>
    <mergeCell ref="B24:H24"/>
    <mergeCell ref="I24:U24"/>
    <mergeCell ref="B26:V26"/>
    <mergeCell ref="K27:V27"/>
    <mergeCell ref="K28:V28"/>
    <mergeCell ref="B13:H13"/>
    <mergeCell ref="B14:H14"/>
    <mergeCell ref="B15:H15"/>
    <mergeCell ref="B16:H16"/>
    <mergeCell ref="B17:H17"/>
    <mergeCell ref="I23:U23"/>
    <mergeCell ref="D2:AB2"/>
    <mergeCell ref="D1:AB1"/>
    <mergeCell ref="AD1:AI1"/>
    <mergeCell ref="AD2:AI2"/>
    <mergeCell ref="B19:H19"/>
    <mergeCell ref="B8:N8"/>
    <mergeCell ref="O8:AB8"/>
    <mergeCell ref="B4:AB4"/>
    <mergeCell ref="O5:AB5"/>
    <mergeCell ref="V6:AB6"/>
    <mergeCell ref="O6:U6"/>
    <mergeCell ref="AD6:AH6"/>
    <mergeCell ref="AD5:AH5"/>
    <mergeCell ref="B7:N7"/>
    <mergeCell ref="B5:N5"/>
    <mergeCell ref="B9:N10"/>
    <mergeCell ref="O9:AB10"/>
    <mergeCell ref="AI7:AR7"/>
    <mergeCell ref="AD4:AR4"/>
    <mergeCell ref="AI5:AR5"/>
    <mergeCell ref="AI6:AR6"/>
    <mergeCell ref="AM8:AP8"/>
    <mergeCell ref="AD10:AH10"/>
    <mergeCell ref="AD9:AH9"/>
    <mergeCell ref="AD8:AH8"/>
    <mergeCell ref="AI9:AR9"/>
    <mergeCell ref="AI10:AR10"/>
    <mergeCell ref="AI8:AL8"/>
    <mergeCell ref="AQ8:AR8"/>
    <mergeCell ref="AD7:AH7"/>
    <mergeCell ref="B6:N6"/>
    <mergeCell ref="O7:AB7"/>
    <mergeCell ref="AJ1:AR1"/>
    <mergeCell ref="AJ2:AR2"/>
    <mergeCell ref="B1:C1"/>
    <mergeCell ref="B2:C2"/>
  </mergeCells>
  <dataValidations count="1">
    <dataValidation allowBlank="1" showInputMessage="1" sqref="V24" xr:uid="{221E41F5-0D0E-461B-96A6-91CC5FCF08A9}"/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8" orientation="landscape" verticalDpi="1200" r:id="rId1"/>
  <headerFooter>
    <oddHeader>&amp;C&amp;"-,Tučné"&amp;14PASPORTIZAČNÍ LIST</oddHeader>
    <oddFooter>&amp;L&amp;"-,Kurzíva"&amp;8Pasportizační list NEMETON 2013  v.22-3.02&amp;R&amp;9© Ing. Stanislav Štábl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0">
        <x14:dataValidation type="list" allowBlank="1" showInputMessage="1" showErrorMessage="1" xr:uid="{86CFFE9D-CFA4-48E7-9F07-C6CEA92391AE}">
          <x14:formula1>
            <xm:f>'Zdrojová data'!$X$2:$X$7</xm:f>
          </x14:formula1>
          <xm:sqref>O5:AC5</xm:sqref>
        </x14:dataValidation>
        <x14:dataValidation type="list" allowBlank="1" showInputMessage="1" showErrorMessage="1" xr:uid="{C5812452-AC99-4227-B234-EF1C6FF60702}">
          <x14:formula1>
            <xm:f>'Zdrojová data'!$U$2:$U$10</xm:f>
          </x14:formula1>
          <xm:sqref>O6:U6</xm:sqref>
        </x14:dataValidation>
        <x14:dataValidation type="list" allowBlank="1" showInputMessage="1" showErrorMessage="1" xr:uid="{B7526A37-13C0-482F-A8F3-FC4EC69A2910}">
          <x14:formula1>
            <xm:f>'Zdrojová data'!$V$2:$V$11</xm:f>
          </x14:formula1>
          <xm:sqref>V6:AC6</xm:sqref>
        </x14:dataValidation>
        <x14:dataValidation type="list" allowBlank="1" showInputMessage="1" showErrorMessage="1" xr:uid="{19F2CAF7-ADB5-426D-8EB1-51F4525F5270}">
          <x14:formula1>
            <xm:f>'Zdrojová data'!$S$2:$S$12</xm:f>
          </x14:formula1>
          <xm:sqref>O7:AC7</xm:sqref>
        </x14:dataValidation>
        <x14:dataValidation type="list" allowBlank="1" showInputMessage="1" showErrorMessage="1" xr:uid="{97CFD4A6-B22C-4813-B0C0-668441D7ADD6}">
          <x14:formula1>
            <xm:f>'Zdrojová data'!$AB$2:$AB$9</xm:f>
          </x14:formula1>
          <xm:sqref>O8:AC8</xm:sqref>
        </x14:dataValidation>
        <x14:dataValidation type="list" allowBlank="1" showInputMessage="1" showErrorMessage="1" xr:uid="{7E968FEC-FEAB-4F0C-B87A-7C4FCA303A82}">
          <x14:formula1>
            <xm:f>'Zdrojová data'!$AF$2:$AF$7</xm:f>
          </x14:formula1>
          <xm:sqref>K33 K27:K28</xm:sqref>
        </x14:dataValidation>
        <x14:dataValidation type="list" allowBlank="1" showInputMessage="1" showErrorMessage="1" xr:uid="{C1BE6BA3-D439-4BEF-8536-A55853D9F85E}">
          <x14:formula1>
            <xm:f>'Zdrojová data'!$AD$2:$AD$7</xm:f>
          </x14:formula1>
          <xm:sqref>K29</xm:sqref>
        </x14:dataValidation>
        <x14:dataValidation type="list" allowBlank="1" showInputMessage="1" showErrorMessage="1" xr:uid="{7F6A8757-47F3-497C-8889-11F7DC01F7E3}">
          <x14:formula1>
            <xm:f>'Zdrojová data'!$AK$2:$AK$9</xm:f>
          </x14:formula1>
          <xm:sqref>K31</xm:sqref>
        </x14:dataValidation>
        <x14:dataValidation type="list" allowBlank="1" showInputMessage="1" showErrorMessage="1" xr:uid="{3404093B-246C-4DDE-82B6-5FA2FB254E82}">
          <x14:formula1>
            <xm:f>'Zdrojová data'!$AU$2:$AU$8</xm:f>
          </x14:formula1>
          <xm:sqref>K32</xm:sqref>
        </x14:dataValidation>
        <x14:dataValidation type="list" allowBlank="1" showInputMessage="1" showErrorMessage="1" xr:uid="{BC41AC84-477D-4767-B9D4-48078FE1EE82}">
          <x14:formula1>
            <xm:f>'Zdrojová data'!$AW$2:$AW$16</xm:f>
          </x14:formula1>
          <xm:sqref>AI5</xm:sqref>
        </x14:dataValidation>
        <x14:dataValidation type="list" allowBlank="1" showInputMessage="1" showErrorMessage="1" xr:uid="{64254609-23B5-4FBC-8E02-75C59E6C3041}">
          <x14:formula1>
            <xm:f>'Zdrojová data'!$Q$2:$Q$27</xm:f>
          </x14:formula1>
          <xm:sqref>AI9</xm:sqref>
        </x14:dataValidation>
        <x14:dataValidation type="list" allowBlank="1" showInputMessage="1" showErrorMessage="1" xr:uid="{5C215967-8962-4D01-9BF9-31AD33A8EC9E}">
          <x14:formula1>
            <xm:f>'Zdrojová data'!$Z$2:$Z$11</xm:f>
          </x14:formula1>
          <xm:sqref>AI10:AI11</xm:sqref>
        </x14:dataValidation>
        <x14:dataValidation type="list" allowBlank="1" showInputMessage="1" showErrorMessage="1" xr:uid="{45E17176-6BBF-42E6-8504-64EA89B60C0B}">
          <x14:formula1>
            <xm:f>'Zdrojová data'!$AO$2:$AO$10</xm:f>
          </x14:formula1>
          <xm:sqref>AD29</xm:sqref>
        </x14:dataValidation>
        <x14:dataValidation type="list" allowBlank="1" showInputMessage="1" showErrorMessage="1" xr:uid="{769132A7-4049-4F33-8203-10F7DEF8E036}">
          <x14:formula1>
            <xm:f>'Zdrojová data'!$AQ$2:$AQ$11</xm:f>
          </x14:formula1>
          <xm:sqref>AD30</xm:sqref>
        </x14:dataValidation>
        <x14:dataValidation type="list" allowBlank="1" showInputMessage="1" showErrorMessage="1" xr:uid="{9E026125-17E0-4A4E-BF1D-A8FFAFC57EEA}">
          <x14:formula1>
            <xm:f>'Zdrojová data'!$AS$2:$AS$11</xm:f>
          </x14:formula1>
          <xm:sqref>AD31</xm:sqref>
        </x14:dataValidation>
        <x14:dataValidation type="list" allowBlank="1" showInputMessage="1" showErrorMessage="1" xr:uid="{6979F342-ED97-4863-9422-ECA69B13DF34}">
          <x14:formula1>
            <xm:f>'Zdrojová data'!$AY$2:$AY$16</xm:f>
          </x14:formula1>
          <xm:sqref>K30:T30</xm:sqref>
        </x14:dataValidation>
        <x14:dataValidation type="list" allowBlank="1" showInputMessage="1" showErrorMessage="1" xr:uid="{3D5E29EE-3E2B-4B57-A339-E4B50E546F92}">
          <x14:formula1>
            <xm:f>'Zdrojová data'!T3:T8</xm:f>
          </x14:formula1>
          <xm:sqref>W22</xm:sqref>
        </x14:dataValidation>
        <x14:dataValidation type="list" allowBlank="1" showInputMessage="1" showErrorMessage="1" xr:uid="{FD3D4C71-3AB9-4FAB-A0FD-49CE76E8576F}">
          <x14:formula1>
            <xm:f>'Zdrojová data'!L3:L8</xm:f>
          </x14:formula1>
          <xm:sqref>I22</xm:sqref>
        </x14:dataValidation>
        <x14:dataValidation type="list" allowBlank="1" showInputMessage="1" showErrorMessage="1" xr:uid="{EBD51F6D-857C-473F-8E77-6C1F599721E1}">
          <x14:formula1>
            <xm:f>'Zdrojová data'!K3:K9</xm:f>
          </x14:formula1>
          <xm:sqref>W13</xm:sqref>
        </x14:dataValidation>
        <x14:dataValidation type="list" allowBlank="1" showInputMessage="1" showErrorMessage="1" xr:uid="{8F1113BC-FFD5-4555-9007-35F05F326F1A}">
          <x14:formula1>
            <xm:f>'Zdrojová data'!C3:C9</xm:f>
          </x14:formula1>
          <xm:sqref>I13</xm:sqref>
        </x14:dataValidation>
        <x14:dataValidation type="list" allowBlank="1" showInputMessage="1" showErrorMessage="1" xr:uid="{553621AF-6FB6-4167-8EE4-4C1DF6ADC754}">
          <x14:formula1>
            <xm:f>'Zdrojová data'!L3:L9</xm:f>
          </x14:formula1>
          <xm:sqref>W14</xm:sqref>
        </x14:dataValidation>
        <x14:dataValidation type="list" allowBlank="1" showInputMessage="1" showErrorMessage="1" xr:uid="{009FCB7E-6779-4334-957C-58CF2911F9BD}">
          <x14:formula1>
            <xm:f>'Zdrojová data'!D3:D9</xm:f>
          </x14:formula1>
          <xm:sqref>I14</xm:sqref>
        </x14:dataValidation>
        <x14:dataValidation type="list" allowBlank="1" showInputMessage="1" showErrorMessage="1" xr:uid="{0357BC19-968F-4BA1-AE4E-68740A31568A}">
          <x14:formula1>
            <xm:f>'Zdrojová data'!M3:M6</xm:f>
          </x14:formula1>
          <xm:sqref>W15</xm:sqref>
        </x14:dataValidation>
        <x14:dataValidation type="list" allowBlank="1" showInputMessage="1" showErrorMessage="1" xr:uid="{34142588-3F1F-41E2-A4CA-3834D1E47290}">
          <x14:formula1>
            <xm:f>'Zdrojová data'!E3:E6</xm:f>
          </x14:formula1>
          <xm:sqref>I15</xm:sqref>
        </x14:dataValidation>
        <x14:dataValidation type="list" allowBlank="1" showInputMessage="1" showErrorMessage="1" xr:uid="{CE19FA7F-C472-4C1A-97B8-BA546825C0CB}">
          <x14:formula1>
            <xm:f>'Zdrojová data'!N3:N9</xm:f>
          </x14:formula1>
          <xm:sqref>W16</xm:sqref>
        </x14:dataValidation>
        <x14:dataValidation type="list" allowBlank="1" showInputMessage="1" showErrorMessage="1" xr:uid="{0A09CEB4-B685-4C42-B9A0-F6CBEDFCAC4A}">
          <x14:formula1>
            <xm:f>'Zdrojová data'!F3:F9</xm:f>
          </x14:formula1>
          <xm:sqref>I16</xm:sqref>
        </x14:dataValidation>
        <x14:dataValidation type="list" allowBlank="1" showInputMessage="1" showErrorMessage="1" xr:uid="{FDDFCF0B-F5A0-4045-9947-CE531F6C671C}">
          <x14:formula1>
            <xm:f>'Zdrojová data'!O3:O9</xm:f>
          </x14:formula1>
          <xm:sqref>W17</xm:sqref>
        </x14:dataValidation>
        <x14:dataValidation type="list" allowBlank="1" showInputMessage="1" showErrorMessage="1" xr:uid="{826DE051-88EB-4086-94AB-DDE1CC3F6545}">
          <x14:formula1>
            <xm:f>'Zdrojová data'!G3:G9</xm:f>
          </x14:formula1>
          <xm:sqref>I17</xm:sqref>
        </x14:dataValidation>
        <x14:dataValidation type="list" allowBlank="1" showInputMessage="1" showErrorMessage="1" xr:uid="{E5EA8DB7-0AC8-48CA-AF08-4339B823CA09}">
          <x14:formula1>
            <xm:f>'Zdrojová data'!P3:P9</xm:f>
          </x14:formula1>
          <xm:sqref>W18</xm:sqref>
        </x14:dataValidation>
        <x14:dataValidation type="list" allowBlank="1" showInputMessage="1" showErrorMessage="1" xr:uid="{BFDCF7DD-31A3-4A6D-92F5-2819A554962C}">
          <x14:formula1>
            <xm:f>'Zdrojová data'!H3:H9</xm:f>
          </x14:formula1>
          <xm:sqref>I18</xm:sqref>
        </x14:dataValidation>
        <x14:dataValidation type="list" allowBlank="1" showInputMessage="1" showErrorMessage="1" xr:uid="{51CD2517-DFE5-45E4-BAE1-CA898E6DD04D}">
          <x14:formula1>
            <xm:f>'Zdrojová data'!Q3:Q6</xm:f>
          </x14:formula1>
          <xm:sqref>W19</xm:sqref>
        </x14:dataValidation>
        <x14:dataValidation type="list" allowBlank="1" showInputMessage="1" showErrorMessage="1" xr:uid="{4567CBCA-4ECD-435C-9A92-B411181253F3}">
          <x14:formula1>
            <xm:f>'Zdrojová data'!I3:I6</xm:f>
          </x14:formula1>
          <xm:sqref>I19</xm:sqref>
        </x14:dataValidation>
        <x14:dataValidation type="list" allowBlank="1" showInputMessage="1" showErrorMessage="1" xr:uid="{37108429-677A-4D09-8E57-1B5D6E32887E}">
          <x14:formula1>
            <xm:f>'Zdrojová data'!R3:R7</xm:f>
          </x14:formula1>
          <xm:sqref>W20</xm:sqref>
        </x14:dataValidation>
        <x14:dataValidation type="list" allowBlank="1" showInputMessage="1" showErrorMessage="1" xr:uid="{C1991623-CFE6-467C-B866-9CF51A3A6483}">
          <x14:formula1>
            <xm:f>'Zdrojová data'!J3:J7</xm:f>
          </x14:formula1>
          <xm:sqref>I20</xm:sqref>
        </x14:dataValidation>
        <x14:dataValidation type="list" allowBlank="1" showInputMessage="1" showErrorMessage="1" xr:uid="{B490A474-1FB9-48E4-A68F-0F7CA31E6B8B}">
          <x14:formula1>
            <xm:f>'Zdrojová data'!S3:S7</xm:f>
          </x14:formula1>
          <xm:sqref>W21</xm:sqref>
        </x14:dataValidation>
        <x14:dataValidation type="list" allowBlank="1" showInputMessage="1" showErrorMessage="1" xr:uid="{06A78795-EFEE-4338-B972-7AB7ECA5026C}">
          <x14:formula1>
            <xm:f>'Zdrojová data'!K3:K7</xm:f>
          </x14:formula1>
          <xm:sqref>I21</xm:sqref>
        </x14:dataValidation>
        <x14:dataValidation type="list" allowBlank="1" showInputMessage="1" showErrorMessage="1" xr:uid="{38A6537B-C4B5-487D-9DE9-546472C14998}">
          <x14:formula1>
            <xm:f>'Zdrojová data'!U3:U9</xm:f>
          </x14:formula1>
          <xm:sqref>W23</xm:sqref>
        </x14:dataValidation>
        <x14:dataValidation type="list" allowBlank="1" showInputMessage="1" showErrorMessage="1" xr:uid="{9456FE28-962B-45F4-8CAA-796455B5D8EB}">
          <x14:formula1>
            <xm:f>'Zdrojová data'!M3:M9</xm:f>
          </x14:formula1>
          <xm:sqref>I23</xm:sqref>
        </x14:dataValidation>
        <x14:dataValidation type="list" allowBlank="1" showInputMessage="1" showErrorMessage="1" xr:uid="{04ADAA28-F3B5-43C2-87A9-819466F80BAB}">
          <x14:formula1>
            <xm:f>'Zdrojová data'!$AH$2:$AH$8</xm:f>
          </x14:formula1>
          <xm:sqref>AD32:AP32</xm:sqref>
        </x14:dataValidation>
        <x14:dataValidation type="list" allowBlank="1" showInputMessage="1" showErrorMessage="1" xr:uid="{3920F7EF-0972-4716-AE77-A19917384BAA}">
          <x14:formula1>
            <xm:f>'Zdrojová data'!$AM$2:$AM$9</xm:f>
          </x14:formula1>
          <xm:sqref>AD33:AR33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48"/>
  <sheetViews>
    <sheetView topLeftCell="AZ1" zoomScale="80" zoomScaleNormal="80" workbookViewId="0">
      <selection activeCell="BV3" sqref="BV3"/>
    </sheetView>
  </sheetViews>
  <sheetFormatPr defaultRowHeight="15" x14ac:dyDescent="0.25"/>
  <cols>
    <col min="1" max="1" width="9.140625" hidden="1" customWidth="1"/>
    <col min="2" max="2" width="17.5703125" hidden="1" customWidth="1"/>
    <col min="3" max="15" width="20.7109375" hidden="1" customWidth="1"/>
    <col min="16" max="16" width="3.7109375" hidden="1" customWidth="1"/>
    <col min="17" max="17" width="62" hidden="1" customWidth="1"/>
    <col min="18" max="18" width="3.7109375" hidden="1" customWidth="1"/>
    <col min="19" max="19" width="43.140625" hidden="1" customWidth="1"/>
    <col min="20" max="20" width="3.7109375" hidden="1" customWidth="1"/>
    <col min="21" max="21" width="39.85546875" hidden="1" customWidth="1"/>
    <col min="22" max="22" width="35.140625" hidden="1" customWidth="1"/>
    <col min="23" max="23" width="3.7109375" hidden="1" customWidth="1"/>
    <col min="24" max="24" width="50.7109375" hidden="1" customWidth="1"/>
    <col min="25" max="25" width="3.7109375" hidden="1" customWidth="1"/>
    <col min="26" max="26" width="19.5703125" hidden="1" customWidth="1"/>
    <col min="27" max="27" width="3.7109375" hidden="1" customWidth="1"/>
    <col min="28" max="28" width="35.28515625" hidden="1" customWidth="1"/>
    <col min="29" max="29" width="3.7109375" hidden="1" customWidth="1"/>
    <col min="30" max="30" width="46.28515625" hidden="1" customWidth="1"/>
    <col min="31" max="31" width="3.7109375" hidden="1" customWidth="1"/>
    <col min="32" max="32" width="19.85546875" hidden="1" customWidth="1"/>
    <col min="33" max="33" width="3.7109375" hidden="1" customWidth="1"/>
    <col min="34" max="34" width="43" hidden="1" customWidth="1"/>
    <col min="35" max="35" width="9.140625" hidden="1" customWidth="1"/>
    <col min="36" max="36" width="3.7109375" hidden="1" customWidth="1"/>
    <col min="37" max="37" width="49.85546875" hidden="1" customWidth="1"/>
    <col min="38" max="38" width="3.7109375" hidden="1" customWidth="1"/>
    <col min="39" max="39" width="34.5703125" style="34" hidden="1" customWidth="1"/>
    <col min="40" max="40" width="3.7109375" hidden="1" customWidth="1"/>
    <col min="41" max="41" width="37.85546875" hidden="1" customWidth="1"/>
    <col min="42" max="42" width="3.7109375" hidden="1" customWidth="1"/>
    <col min="43" max="43" width="42.42578125" hidden="1" customWidth="1"/>
    <col min="44" max="44" width="3.7109375" hidden="1" customWidth="1"/>
    <col min="45" max="45" width="28.42578125" hidden="1" customWidth="1"/>
    <col min="46" max="46" width="3.7109375" hidden="1" customWidth="1"/>
    <col min="47" max="47" width="35.85546875" hidden="1" customWidth="1"/>
    <col min="48" max="48" width="3.7109375" hidden="1" customWidth="1"/>
    <col min="49" max="49" width="27.7109375" hidden="1" customWidth="1"/>
    <col min="50" max="50" width="3.7109375" hidden="1" customWidth="1"/>
    <col min="51" max="51" width="49.42578125" hidden="1" customWidth="1"/>
    <col min="52" max="52" width="9.140625" customWidth="1"/>
  </cols>
  <sheetData>
    <row r="1" spans="2:51" ht="63.75" thickBot="1" x14ac:dyDescent="0.3">
      <c r="B1" s="158" t="s">
        <v>68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59"/>
      <c r="Q1" s="25" t="s">
        <v>69</v>
      </c>
      <c r="S1" s="25" t="s">
        <v>96</v>
      </c>
      <c r="U1" s="158" t="s">
        <v>71</v>
      </c>
      <c r="V1" s="159"/>
      <c r="X1" s="25" t="s">
        <v>112</v>
      </c>
      <c r="Z1" s="37" t="s">
        <v>147</v>
      </c>
      <c r="AB1" s="38" t="s">
        <v>117</v>
      </c>
      <c r="AD1" s="25" t="s">
        <v>109</v>
      </c>
      <c r="AF1" s="37" t="s">
        <v>129</v>
      </c>
      <c r="AH1" s="160" t="s">
        <v>146</v>
      </c>
      <c r="AI1" s="161"/>
      <c r="AK1" s="62" t="s">
        <v>72</v>
      </c>
      <c r="AM1" s="62" t="s">
        <v>150</v>
      </c>
      <c r="AO1" s="62" t="s">
        <v>125</v>
      </c>
      <c r="AQ1" s="37" t="s">
        <v>123</v>
      </c>
      <c r="AS1" s="62" t="s">
        <v>124</v>
      </c>
      <c r="AU1" s="62" t="s">
        <v>199</v>
      </c>
      <c r="AW1" s="62" t="s">
        <v>213</v>
      </c>
      <c r="AY1" s="62" t="s">
        <v>254</v>
      </c>
    </row>
    <row r="2" spans="2:51" ht="66.75" customHeight="1" thickBot="1" x14ac:dyDescent="0.3">
      <c r="B2" s="69" t="s">
        <v>0</v>
      </c>
      <c r="C2" s="68" t="s">
        <v>1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7</v>
      </c>
      <c r="J2" s="35" t="s">
        <v>8</v>
      </c>
      <c r="K2" s="35" t="s">
        <v>9</v>
      </c>
      <c r="L2" s="35" t="s">
        <v>10</v>
      </c>
      <c r="M2" s="35" t="s">
        <v>11</v>
      </c>
      <c r="N2" s="35" t="s">
        <v>12</v>
      </c>
      <c r="O2" s="36" t="s">
        <v>13</v>
      </c>
      <c r="Q2" s="46"/>
      <c r="R2" s="47"/>
      <c r="S2" s="42"/>
      <c r="T2" s="47"/>
      <c r="U2" s="48"/>
      <c r="V2" s="49"/>
      <c r="W2" s="47"/>
      <c r="X2" s="42"/>
      <c r="Y2" s="47"/>
      <c r="Z2" s="42"/>
      <c r="AA2" s="47"/>
      <c r="AB2" s="42"/>
      <c r="AC2" s="47"/>
      <c r="AD2" s="42"/>
      <c r="AE2" s="47"/>
      <c r="AF2" s="39"/>
      <c r="AG2" s="47"/>
      <c r="AH2" s="58"/>
      <c r="AI2" s="42"/>
      <c r="AJ2" s="47"/>
      <c r="AK2" s="42"/>
      <c r="AL2" s="47"/>
      <c r="AM2" s="63"/>
      <c r="AN2" s="47"/>
      <c r="AO2" s="65"/>
      <c r="AP2" s="47"/>
      <c r="AQ2" s="65"/>
      <c r="AR2" s="47"/>
      <c r="AS2" s="65"/>
      <c r="AT2" s="47"/>
      <c r="AU2" s="39" t="s">
        <v>200</v>
      </c>
      <c r="AW2" s="39" t="s">
        <v>214</v>
      </c>
      <c r="AY2" s="82"/>
    </row>
    <row r="3" spans="2:51" ht="105" customHeight="1" x14ac:dyDescent="0.25">
      <c r="B3" s="19">
        <v>1</v>
      </c>
      <c r="C3" s="9" t="s">
        <v>14</v>
      </c>
      <c r="D3" s="9" t="s">
        <v>15</v>
      </c>
      <c r="E3" s="2" t="s">
        <v>16</v>
      </c>
      <c r="F3" s="9" t="s">
        <v>17</v>
      </c>
      <c r="G3" s="9" t="s">
        <v>18</v>
      </c>
      <c r="H3" s="9" t="s">
        <v>19</v>
      </c>
      <c r="I3" s="9" t="s">
        <v>180</v>
      </c>
      <c r="J3" s="9" t="s">
        <v>209</v>
      </c>
      <c r="K3" s="9" t="s">
        <v>176</v>
      </c>
      <c r="L3" s="9" t="s">
        <v>20</v>
      </c>
      <c r="M3" s="9" t="s">
        <v>21</v>
      </c>
      <c r="N3" s="165" t="s">
        <v>22</v>
      </c>
      <c r="O3" s="163" t="s">
        <v>23</v>
      </c>
      <c r="Q3" s="40" t="s">
        <v>264</v>
      </c>
      <c r="R3" s="47"/>
      <c r="S3" s="40" t="s">
        <v>97</v>
      </c>
      <c r="T3" s="47"/>
      <c r="U3" s="51" t="s">
        <v>130</v>
      </c>
      <c r="V3" s="52" t="s">
        <v>135</v>
      </c>
      <c r="W3" s="47"/>
      <c r="X3" s="43" t="s">
        <v>113</v>
      </c>
      <c r="Y3" s="47"/>
      <c r="Z3" s="53" t="s">
        <v>148</v>
      </c>
      <c r="AA3" s="47"/>
      <c r="AB3" s="43" t="s">
        <v>258</v>
      </c>
      <c r="AC3" s="47"/>
      <c r="AD3" s="43" t="s">
        <v>185</v>
      </c>
      <c r="AE3" s="47"/>
      <c r="AF3" s="39" t="s">
        <v>191</v>
      </c>
      <c r="AG3" s="47"/>
      <c r="AH3" s="59" t="s">
        <v>163</v>
      </c>
      <c r="AI3" s="40" t="s">
        <v>169</v>
      </c>
      <c r="AJ3" s="47"/>
      <c r="AK3" s="53" t="s">
        <v>269</v>
      </c>
      <c r="AL3" s="47"/>
      <c r="AM3" s="53" t="s">
        <v>127</v>
      </c>
      <c r="AN3" s="47"/>
      <c r="AO3" s="53" t="s">
        <v>272</v>
      </c>
      <c r="AP3" s="47"/>
      <c r="AQ3" s="54" t="s">
        <v>276</v>
      </c>
      <c r="AR3" s="47"/>
      <c r="AS3" s="54" t="s">
        <v>119</v>
      </c>
      <c r="AT3" s="47"/>
      <c r="AU3" s="67" t="s">
        <v>201</v>
      </c>
      <c r="AW3" s="67" t="s">
        <v>215</v>
      </c>
      <c r="AY3" s="81" t="s">
        <v>253</v>
      </c>
    </row>
    <row r="4" spans="2:51" ht="105" customHeight="1" x14ac:dyDescent="0.25">
      <c r="B4" s="20">
        <v>2</v>
      </c>
      <c r="C4" s="4" t="s">
        <v>24</v>
      </c>
      <c r="D4" s="4" t="s">
        <v>25</v>
      </c>
      <c r="E4" s="5" t="s">
        <v>32</v>
      </c>
      <c r="F4" s="4" t="s">
        <v>26</v>
      </c>
      <c r="G4" s="4" t="s">
        <v>27</v>
      </c>
      <c r="H4" s="4" t="s">
        <v>28</v>
      </c>
      <c r="I4" s="4" t="s">
        <v>181</v>
      </c>
      <c r="J4" s="4" t="s">
        <v>210</v>
      </c>
      <c r="K4" s="4" t="s">
        <v>177</v>
      </c>
      <c r="L4" s="4" t="s">
        <v>36</v>
      </c>
      <c r="M4" s="4" t="s">
        <v>29</v>
      </c>
      <c r="N4" s="166"/>
      <c r="O4" s="164"/>
      <c r="Q4" s="40" t="s">
        <v>74</v>
      </c>
      <c r="R4" s="47"/>
      <c r="S4" s="40" t="s">
        <v>98</v>
      </c>
      <c r="T4" s="47"/>
      <c r="U4" s="51" t="s">
        <v>131</v>
      </c>
      <c r="V4" s="52" t="s">
        <v>136</v>
      </c>
      <c r="W4" s="47"/>
      <c r="X4" s="43" t="s">
        <v>114</v>
      </c>
      <c r="Y4" s="47"/>
      <c r="Z4" s="53" t="s">
        <v>149</v>
      </c>
      <c r="AA4" s="47"/>
      <c r="AB4" s="43" t="s">
        <v>259</v>
      </c>
      <c r="AC4" s="47"/>
      <c r="AD4" s="43" t="s">
        <v>184</v>
      </c>
      <c r="AE4" s="47"/>
      <c r="AF4" s="40" t="s">
        <v>106</v>
      </c>
      <c r="AG4" s="47"/>
      <c r="AH4" s="59" t="s">
        <v>164</v>
      </c>
      <c r="AI4" s="40" t="s">
        <v>170</v>
      </c>
      <c r="AJ4" s="47"/>
      <c r="AK4" s="53" t="s">
        <v>270</v>
      </c>
      <c r="AL4" s="47"/>
      <c r="AM4" s="53" t="s">
        <v>126</v>
      </c>
      <c r="AN4" s="47"/>
      <c r="AO4" s="53" t="s">
        <v>153</v>
      </c>
      <c r="AP4" s="47"/>
      <c r="AQ4" s="54" t="s">
        <v>157</v>
      </c>
      <c r="AR4" s="47"/>
      <c r="AS4" s="54" t="s">
        <v>156</v>
      </c>
      <c r="AT4" s="47"/>
      <c r="AU4" s="67" t="s">
        <v>202</v>
      </c>
      <c r="AW4" s="67" t="s">
        <v>216</v>
      </c>
      <c r="AY4" s="54" t="s">
        <v>267</v>
      </c>
    </row>
    <row r="5" spans="2:51" ht="105" x14ac:dyDescent="0.25">
      <c r="B5" s="21">
        <v>3</v>
      </c>
      <c r="C5" s="4" t="s">
        <v>30</v>
      </c>
      <c r="D5" s="4" t="s">
        <v>31</v>
      </c>
      <c r="E5" s="5" t="s">
        <v>51</v>
      </c>
      <c r="F5" s="4" t="s">
        <v>33</v>
      </c>
      <c r="G5" s="4" t="s">
        <v>34</v>
      </c>
      <c r="H5" s="4" t="s">
        <v>35</v>
      </c>
      <c r="I5" s="4" t="s">
        <v>182</v>
      </c>
      <c r="J5" s="4" t="s">
        <v>211</v>
      </c>
      <c r="K5" s="4" t="s">
        <v>178</v>
      </c>
      <c r="L5" s="4" t="s">
        <v>45</v>
      </c>
      <c r="M5" s="4" t="s">
        <v>37</v>
      </c>
      <c r="N5" s="8" t="s">
        <v>38</v>
      </c>
      <c r="O5" s="15" t="s">
        <v>39</v>
      </c>
      <c r="Q5" s="40" t="s">
        <v>75</v>
      </c>
      <c r="R5" s="47"/>
      <c r="S5" s="40" t="s">
        <v>99</v>
      </c>
      <c r="T5" s="47"/>
      <c r="U5" s="51" t="s">
        <v>132</v>
      </c>
      <c r="V5" s="52" t="s">
        <v>137</v>
      </c>
      <c r="W5" s="47"/>
      <c r="X5" s="43" t="s">
        <v>115</v>
      </c>
      <c r="Y5" s="47"/>
      <c r="Z5" s="53" t="s">
        <v>188</v>
      </c>
      <c r="AA5" s="47"/>
      <c r="AB5" s="43" t="s">
        <v>260</v>
      </c>
      <c r="AC5" s="47"/>
      <c r="AD5" s="43" t="s">
        <v>183</v>
      </c>
      <c r="AE5" s="47"/>
      <c r="AF5" s="40" t="s">
        <v>107</v>
      </c>
      <c r="AG5" s="47"/>
      <c r="AH5" s="59" t="s">
        <v>168</v>
      </c>
      <c r="AI5" s="40" t="s">
        <v>171</v>
      </c>
      <c r="AJ5" s="47"/>
      <c r="AK5" s="53" t="s">
        <v>271</v>
      </c>
      <c r="AL5" s="47"/>
      <c r="AM5" s="53" t="s">
        <v>122</v>
      </c>
      <c r="AN5" s="47"/>
      <c r="AO5" s="53" t="s">
        <v>273</v>
      </c>
      <c r="AP5" s="47"/>
      <c r="AQ5" s="54" t="s">
        <v>152</v>
      </c>
      <c r="AR5" s="47"/>
      <c r="AS5" s="54" t="s">
        <v>206</v>
      </c>
      <c r="AT5" s="47"/>
      <c r="AU5" s="67" t="s">
        <v>203</v>
      </c>
      <c r="AW5" s="67" t="s">
        <v>217</v>
      </c>
      <c r="AY5" s="54" t="s">
        <v>255</v>
      </c>
    </row>
    <row r="6" spans="2:51" ht="105" x14ac:dyDescent="0.25">
      <c r="B6" s="22">
        <v>5</v>
      </c>
      <c r="C6" s="4" t="s">
        <v>40</v>
      </c>
      <c r="D6" s="4" t="s">
        <v>41</v>
      </c>
      <c r="E6" s="3"/>
      <c r="F6" s="4" t="s">
        <v>42</v>
      </c>
      <c r="G6" s="4" t="s">
        <v>43</v>
      </c>
      <c r="H6" s="4" t="s">
        <v>44</v>
      </c>
      <c r="I6" s="4"/>
      <c r="J6" s="4" t="s">
        <v>212</v>
      </c>
      <c r="K6" s="4" t="s">
        <v>179</v>
      </c>
      <c r="L6" s="4" t="s">
        <v>55</v>
      </c>
      <c r="M6" s="4" t="s">
        <v>46</v>
      </c>
      <c r="N6" s="7" t="s">
        <v>47</v>
      </c>
      <c r="O6" s="16" t="s">
        <v>48</v>
      </c>
      <c r="Q6" s="40" t="s">
        <v>76</v>
      </c>
      <c r="R6" s="47"/>
      <c r="S6" s="40" t="s">
        <v>100</v>
      </c>
      <c r="T6" s="47"/>
      <c r="U6" s="51" t="s">
        <v>133</v>
      </c>
      <c r="V6" s="52" t="s">
        <v>138</v>
      </c>
      <c r="W6" s="47"/>
      <c r="X6" s="43" t="s">
        <v>116</v>
      </c>
      <c r="Y6" s="47"/>
      <c r="Z6" s="53" t="s">
        <v>189</v>
      </c>
      <c r="AA6" s="47"/>
      <c r="AB6" s="43" t="s">
        <v>261</v>
      </c>
      <c r="AC6" s="47"/>
      <c r="AD6" s="44" t="s">
        <v>266</v>
      </c>
      <c r="AE6" s="47"/>
      <c r="AF6" s="40" t="s">
        <v>108</v>
      </c>
      <c r="AG6" s="47"/>
      <c r="AH6" s="59" t="s">
        <v>165</v>
      </c>
      <c r="AI6" s="40" t="s">
        <v>172</v>
      </c>
      <c r="AJ6" s="47"/>
      <c r="AK6" s="53" t="s">
        <v>232</v>
      </c>
      <c r="AL6" s="47"/>
      <c r="AM6" s="53" t="s">
        <v>120</v>
      </c>
      <c r="AN6" s="47"/>
      <c r="AO6" s="53" t="s">
        <v>155</v>
      </c>
      <c r="AP6" s="47"/>
      <c r="AQ6" s="54" t="s">
        <v>152</v>
      </c>
      <c r="AR6" s="47"/>
      <c r="AS6" s="54" t="s">
        <v>193</v>
      </c>
      <c r="AT6" s="47"/>
      <c r="AU6" s="67" t="s">
        <v>204</v>
      </c>
      <c r="AW6" s="67" t="s">
        <v>128</v>
      </c>
      <c r="AY6" s="54" t="s">
        <v>256</v>
      </c>
    </row>
    <row r="7" spans="2:51" ht="135.75" thickBot="1" x14ac:dyDescent="0.3">
      <c r="B7" s="23">
        <v>7</v>
      </c>
      <c r="C7" s="4" t="s">
        <v>49</v>
      </c>
      <c r="D7" s="4" t="s">
        <v>50</v>
      </c>
      <c r="E7" s="27"/>
      <c r="F7" s="4" t="s">
        <v>52</v>
      </c>
      <c r="G7" s="4" t="s">
        <v>53</v>
      </c>
      <c r="H7" s="4" t="s">
        <v>54</v>
      </c>
      <c r="I7" s="4"/>
      <c r="J7" s="27"/>
      <c r="K7" s="4"/>
      <c r="L7" s="4" t="s">
        <v>64</v>
      </c>
      <c r="M7" s="4" t="s">
        <v>56</v>
      </c>
      <c r="N7" s="6" t="s">
        <v>57</v>
      </c>
      <c r="O7" s="17" t="s">
        <v>58</v>
      </c>
      <c r="Q7" s="40" t="s">
        <v>77</v>
      </c>
      <c r="R7" s="47"/>
      <c r="S7" s="40" t="s">
        <v>101</v>
      </c>
      <c r="T7" s="47"/>
      <c r="U7" s="51" t="s">
        <v>134</v>
      </c>
      <c r="V7" s="52" t="s">
        <v>139</v>
      </c>
      <c r="W7" s="47"/>
      <c r="X7" s="45"/>
      <c r="Y7" s="47"/>
      <c r="Z7" s="53" t="s">
        <v>175</v>
      </c>
      <c r="AA7" s="47"/>
      <c r="AB7" s="43" t="s">
        <v>262</v>
      </c>
      <c r="AC7" s="47"/>
      <c r="AD7" s="45"/>
      <c r="AE7" s="47"/>
      <c r="AF7" s="41"/>
      <c r="AG7" s="47"/>
      <c r="AH7" s="59" t="s">
        <v>166</v>
      </c>
      <c r="AI7" s="40" t="s">
        <v>173</v>
      </c>
      <c r="AJ7" s="47"/>
      <c r="AK7" s="53" t="s">
        <v>73</v>
      </c>
      <c r="AL7" s="47"/>
      <c r="AM7" s="53" t="s">
        <v>151</v>
      </c>
      <c r="AN7" s="47"/>
      <c r="AO7" s="53" t="s">
        <v>274</v>
      </c>
      <c r="AP7" s="47"/>
      <c r="AQ7" s="54" t="s">
        <v>158</v>
      </c>
      <c r="AR7" s="47"/>
      <c r="AS7" s="54" t="s">
        <v>194</v>
      </c>
      <c r="AT7" s="47"/>
      <c r="AU7" s="67" t="s">
        <v>205</v>
      </c>
      <c r="AW7" s="67" t="s">
        <v>218</v>
      </c>
      <c r="AY7" s="54" t="s">
        <v>257</v>
      </c>
    </row>
    <row r="8" spans="2:51" ht="90.75" thickBot="1" x14ac:dyDescent="0.3">
      <c r="B8" s="24">
        <v>9</v>
      </c>
      <c r="C8" s="10" t="s">
        <v>59</v>
      </c>
      <c r="D8" s="10" t="s">
        <v>60</v>
      </c>
      <c r="E8" s="11"/>
      <c r="F8" s="10" t="s">
        <v>61</v>
      </c>
      <c r="G8" s="10" t="s">
        <v>62</v>
      </c>
      <c r="H8" s="10" t="s">
        <v>63</v>
      </c>
      <c r="I8" s="10"/>
      <c r="J8" s="28"/>
      <c r="K8" s="10"/>
      <c r="L8" s="12"/>
      <c r="M8" s="10" t="s">
        <v>65</v>
      </c>
      <c r="N8" s="13" t="s">
        <v>66</v>
      </c>
      <c r="O8" s="18" t="s">
        <v>67</v>
      </c>
      <c r="Q8" s="40" t="s">
        <v>78</v>
      </c>
      <c r="R8" s="47"/>
      <c r="S8" s="40" t="s">
        <v>102</v>
      </c>
      <c r="T8" s="47"/>
      <c r="U8" s="51" t="s">
        <v>143</v>
      </c>
      <c r="V8" s="52" t="s">
        <v>140</v>
      </c>
      <c r="W8" s="47"/>
      <c r="X8" s="47"/>
      <c r="Y8" s="47"/>
      <c r="Z8" s="54" t="s">
        <v>187</v>
      </c>
      <c r="AA8" s="47"/>
      <c r="AB8" s="43" t="s">
        <v>263</v>
      </c>
      <c r="AC8" s="47"/>
      <c r="AD8" s="47"/>
      <c r="AE8" s="47"/>
      <c r="AF8" s="47"/>
      <c r="AG8" s="47"/>
      <c r="AH8" s="60" t="s">
        <v>167</v>
      </c>
      <c r="AI8" s="61" t="s">
        <v>174</v>
      </c>
      <c r="AJ8" s="47"/>
      <c r="AK8" s="53" t="s">
        <v>233</v>
      </c>
      <c r="AL8" s="47"/>
      <c r="AM8" s="53" t="s">
        <v>121</v>
      </c>
      <c r="AN8" s="47"/>
      <c r="AO8" s="53" t="s">
        <v>154</v>
      </c>
      <c r="AP8" s="47"/>
      <c r="AQ8" s="54" t="s">
        <v>159</v>
      </c>
      <c r="AR8" s="47"/>
      <c r="AS8" s="54"/>
      <c r="AT8" s="47"/>
      <c r="AU8" s="41"/>
      <c r="AW8" s="67" t="s">
        <v>219</v>
      </c>
      <c r="AY8" s="54"/>
    </row>
    <row r="9" spans="2:51" ht="30.75" thickBot="1" x14ac:dyDescent="0.3">
      <c r="B9">
        <v>0</v>
      </c>
      <c r="Q9" s="40" t="s">
        <v>79</v>
      </c>
      <c r="R9" s="47"/>
      <c r="S9" s="40" t="s">
        <v>103</v>
      </c>
      <c r="T9" s="47"/>
      <c r="U9" s="51" t="s">
        <v>144</v>
      </c>
      <c r="V9" s="52" t="s">
        <v>141</v>
      </c>
      <c r="W9" s="47"/>
      <c r="X9" s="47"/>
      <c r="Y9" s="47"/>
      <c r="Z9" s="53" t="s">
        <v>186</v>
      </c>
      <c r="AA9" s="47"/>
      <c r="AB9" s="45"/>
      <c r="AC9" s="47"/>
      <c r="AD9" s="47"/>
      <c r="AE9" s="47"/>
      <c r="AF9" s="47"/>
      <c r="AG9" s="47"/>
      <c r="AH9" s="47"/>
      <c r="AI9" s="47"/>
      <c r="AJ9" s="47"/>
      <c r="AK9" s="45"/>
      <c r="AL9" s="47"/>
      <c r="AM9" s="64"/>
      <c r="AN9" s="47"/>
      <c r="AO9" s="54" t="s">
        <v>275</v>
      </c>
      <c r="AP9" s="47"/>
      <c r="AQ9" s="54" t="s">
        <v>207</v>
      </c>
      <c r="AR9" s="47"/>
      <c r="AS9" s="54"/>
      <c r="AT9" s="47"/>
      <c r="AU9" s="47"/>
      <c r="AW9" s="67" t="s">
        <v>220</v>
      </c>
      <c r="AY9" s="54"/>
    </row>
    <row r="10" spans="2:51" ht="24.95" customHeight="1" thickBot="1" x14ac:dyDescent="0.45">
      <c r="E10" s="14"/>
      <c r="K10" s="26"/>
      <c r="Q10" s="40" t="s">
        <v>80</v>
      </c>
      <c r="R10" s="47"/>
      <c r="S10" s="40" t="s">
        <v>104</v>
      </c>
      <c r="T10" s="47"/>
      <c r="U10" s="51"/>
      <c r="V10" s="52" t="s">
        <v>142</v>
      </c>
      <c r="W10" s="47"/>
      <c r="X10" s="47"/>
      <c r="Y10" s="47"/>
      <c r="Z10" s="53" t="s">
        <v>190</v>
      </c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50"/>
      <c r="AN10" s="47"/>
      <c r="AO10" s="66"/>
      <c r="AP10" s="47"/>
      <c r="AQ10" s="54" t="s">
        <v>192</v>
      </c>
      <c r="AR10" s="47"/>
      <c r="AS10" s="54"/>
      <c r="AT10" s="47"/>
      <c r="AU10" s="47"/>
      <c r="AW10" s="67" t="s">
        <v>221</v>
      </c>
      <c r="AY10" s="54"/>
    </row>
    <row r="11" spans="2:51" ht="24.95" customHeight="1" thickBot="1" x14ac:dyDescent="0.3">
      <c r="Q11" s="40" t="s">
        <v>81</v>
      </c>
      <c r="R11" s="47"/>
      <c r="S11" s="40" t="s">
        <v>105</v>
      </c>
      <c r="T11" s="47"/>
      <c r="U11" s="55"/>
      <c r="V11" s="56" t="s">
        <v>145</v>
      </c>
      <c r="W11" s="47"/>
      <c r="X11" s="47"/>
      <c r="Y11" s="47"/>
      <c r="Z11" s="45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50"/>
      <c r="AN11" s="47"/>
      <c r="AO11" s="47"/>
      <c r="AP11" s="47"/>
      <c r="AQ11" s="66"/>
      <c r="AR11" s="47"/>
      <c r="AS11" s="66"/>
      <c r="AT11" s="47"/>
      <c r="AU11" s="47"/>
      <c r="AW11" s="67" t="s">
        <v>222</v>
      </c>
      <c r="AY11" s="54"/>
    </row>
    <row r="12" spans="2:51" ht="24.95" customHeight="1" thickBot="1" x14ac:dyDescent="0.3">
      <c r="Q12" s="40" t="s">
        <v>82</v>
      </c>
      <c r="R12" s="47"/>
      <c r="S12" s="5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0"/>
      <c r="AN12" s="47"/>
      <c r="AO12" s="47"/>
      <c r="AP12" s="47"/>
      <c r="AQ12" s="47"/>
      <c r="AR12" s="47"/>
      <c r="AS12" s="47"/>
      <c r="AT12" s="47"/>
      <c r="AU12" s="47"/>
      <c r="AW12" s="67" t="s">
        <v>223</v>
      </c>
      <c r="AY12" s="54"/>
    </row>
    <row r="13" spans="2:51" ht="24.95" customHeight="1" x14ac:dyDescent="0.25">
      <c r="Q13" s="40" t="s">
        <v>83</v>
      </c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50"/>
      <c r="AN13" s="47"/>
      <c r="AO13" s="47"/>
      <c r="AP13" s="47"/>
      <c r="AQ13" s="47"/>
      <c r="AR13" s="47"/>
      <c r="AS13" s="47"/>
      <c r="AT13" s="47"/>
      <c r="AU13" s="47"/>
      <c r="AW13" s="67" t="s">
        <v>224</v>
      </c>
      <c r="AY13" s="54"/>
    </row>
    <row r="14" spans="2:51" ht="24.95" customHeight="1" x14ac:dyDescent="0.25">
      <c r="Q14" s="40" t="s">
        <v>84</v>
      </c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50"/>
      <c r="AN14" s="47"/>
      <c r="AO14" s="47"/>
      <c r="AP14" s="47"/>
      <c r="AQ14" s="47"/>
      <c r="AR14" s="47"/>
      <c r="AS14" s="47"/>
      <c r="AT14" s="47"/>
      <c r="AU14" s="47"/>
      <c r="AW14" s="67" t="s">
        <v>225</v>
      </c>
      <c r="AY14" s="54"/>
    </row>
    <row r="15" spans="2:51" ht="24.95" customHeight="1" x14ac:dyDescent="0.25">
      <c r="Q15" s="40" t="s">
        <v>85</v>
      </c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50"/>
      <c r="AN15" s="47"/>
      <c r="AO15" s="47"/>
      <c r="AP15" s="47"/>
      <c r="AQ15" s="47"/>
      <c r="AR15" s="47"/>
      <c r="AS15" s="47"/>
      <c r="AT15" s="47"/>
      <c r="AU15" s="47"/>
      <c r="AW15" s="67" t="s">
        <v>226</v>
      </c>
      <c r="AY15" s="54"/>
    </row>
    <row r="16" spans="2:51" ht="24.95" customHeight="1" x14ac:dyDescent="0.25">
      <c r="Q16" s="40" t="s">
        <v>86</v>
      </c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0"/>
      <c r="AN16" s="47"/>
      <c r="AO16" s="47"/>
      <c r="AP16" s="47"/>
      <c r="AQ16" s="47"/>
      <c r="AR16" s="47"/>
      <c r="AS16" s="47"/>
      <c r="AT16" s="47"/>
      <c r="AU16" s="47"/>
      <c r="AW16" s="67"/>
      <c r="AY16" s="54"/>
    </row>
    <row r="17" spans="6:47" ht="24.95" customHeight="1" x14ac:dyDescent="0.25">
      <c r="Q17" s="40" t="s">
        <v>87</v>
      </c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0"/>
      <c r="AN17" s="47"/>
      <c r="AO17" s="47"/>
      <c r="AP17" s="47"/>
      <c r="AQ17" s="47"/>
      <c r="AR17" s="47"/>
      <c r="AS17" s="47"/>
      <c r="AT17" s="47"/>
      <c r="AU17" s="47"/>
    </row>
    <row r="18" spans="6:47" ht="24.95" customHeight="1" x14ac:dyDescent="0.25">
      <c r="F18" s="30"/>
      <c r="G18" s="30"/>
      <c r="H18" s="30"/>
      <c r="Q18" s="40" t="s">
        <v>88</v>
      </c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0"/>
      <c r="AN18" s="47"/>
      <c r="AO18" s="47"/>
      <c r="AP18" s="47"/>
      <c r="AQ18" s="47"/>
      <c r="AR18" s="47"/>
      <c r="AS18" s="47"/>
      <c r="AT18" s="47"/>
      <c r="AU18" s="47"/>
    </row>
    <row r="19" spans="6:47" ht="24.95" customHeight="1" x14ac:dyDescent="0.25">
      <c r="F19" s="30"/>
      <c r="G19" s="30"/>
      <c r="H19" s="30"/>
      <c r="Q19" s="40" t="s">
        <v>89</v>
      </c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0"/>
      <c r="AN19" s="47"/>
      <c r="AO19" s="47"/>
      <c r="AP19" s="47"/>
      <c r="AQ19" s="47"/>
      <c r="AR19" s="47"/>
      <c r="AS19" s="47"/>
      <c r="AT19" s="47"/>
      <c r="AU19" s="47"/>
    </row>
    <row r="20" spans="6:47" ht="24.95" customHeight="1" x14ac:dyDescent="0.25">
      <c r="F20" s="29"/>
      <c r="G20" s="29"/>
      <c r="H20" s="29"/>
      <c r="J20" s="31"/>
      <c r="K20" s="31"/>
      <c r="L20" s="31"/>
      <c r="M20" s="31"/>
      <c r="Q20" s="40" t="s">
        <v>90</v>
      </c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50"/>
      <c r="AN20" s="47"/>
      <c r="AO20" s="47"/>
      <c r="AP20" s="47"/>
      <c r="AQ20" s="47"/>
      <c r="AR20" s="47"/>
      <c r="AS20" s="47"/>
      <c r="AT20" s="47"/>
      <c r="AU20" s="47"/>
    </row>
    <row r="21" spans="6:47" ht="24.95" customHeight="1" x14ac:dyDescent="0.25">
      <c r="F21" s="29"/>
      <c r="G21" s="29"/>
      <c r="H21" s="29"/>
      <c r="J21" s="31"/>
      <c r="K21" s="31"/>
      <c r="L21" s="31"/>
      <c r="M21" s="31"/>
      <c r="Q21" s="40" t="s">
        <v>91</v>
      </c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0"/>
      <c r="AN21" s="47"/>
      <c r="AO21" s="47"/>
      <c r="AP21" s="47"/>
      <c r="AQ21" s="47"/>
      <c r="AR21" s="47"/>
      <c r="AS21" s="47"/>
      <c r="AT21" s="47"/>
      <c r="AU21" s="47"/>
    </row>
    <row r="22" spans="6:47" ht="24.95" customHeight="1" x14ac:dyDescent="0.25">
      <c r="F22" s="29"/>
      <c r="G22" s="29"/>
      <c r="H22" s="29"/>
      <c r="J22" s="32"/>
      <c r="K22" s="32"/>
      <c r="L22" s="32"/>
      <c r="M22" s="32"/>
      <c r="Q22" s="40" t="s">
        <v>92</v>
      </c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50"/>
      <c r="AN22" s="47"/>
      <c r="AO22" s="47"/>
      <c r="AP22" s="47"/>
      <c r="AQ22" s="47"/>
      <c r="AR22" s="47"/>
      <c r="AS22" s="47"/>
      <c r="AT22" s="47"/>
      <c r="AU22" s="47"/>
    </row>
    <row r="23" spans="6:47" ht="24.95" customHeight="1" x14ac:dyDescent="0.25">
      <c r="F23" s="29"/>
      <c r="G23" s="29"/>
      <c r="H23" s="29"/>
      <c r="J23" s="33"/>
      <c r="K23" s="33"/>
      <c r="L23" s="33"/>
      <c r="M23" s="33"/>
      <c r="Q23" s="40" t="s">
        <v>93</v>
      </c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50"/>
      <c r="AN23" s="47"/>
      <c r="AO23" s="47"/>
      <c r="AP23" s="47"/>
      <c r="AQ23" s="47"/>
      <c r="AR23" s="47"/>
      <c r="AS23" s="47"/>
      <c r="AT23" s="47"/>
      <c r="AU23" s="47"/>
    </row>
    <row r="24" spans="6:47" ht="24.95" customHeight="1" x14ac:dyDescent="0.25">
      <c r="F24" s="29"/>
      <c r="G24" s="29"/>
      <c r="H24" s="29"/>
      <c r="J24" s="33"/>
      <c r="K24" s="33"/>
      <c r="L24" s="33"/>
      <c r="M24" s="33"/>
      <c r="Q24" s="40" t="s">
        <v>208</v>
      </c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50"/>
      <c r="AN24" s="47"/>
      <c r="AO24" s="47"/>
      <c r="AP24" s="47"/>
      <c r="AQ24" s="47"/>
      <c r="AR24" s="47"/>
      <c r="AS24" s="47"/>
      <c r="AT24" s="47"/>
      <c r="AU24" s="47"/>
    </row>
    <row r="25" spans="6:47" ht="24.95" customHeight="1" x14ac:dyDescent="0.25">
      <c r="F25" s="29"/>
      <c r="G25" s="29"/>
      <c r="H25" s="29"/>
      <c r="J25" s="33"/>
      <c r="K25" s="33"/>
      <c r="L25" s="33"/>
      <c r="M25" s="33"/>
      <c r="Q25" s="40" t="s">
        <v>94</v>
      </c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50"/>
      <c r="AN25" s="47"/>
      <c r="AO25" s="47"/>
      <c r="AP25" s="47"/>
      <c r="AQ25" s="47"/>
      <c r="AR25" s="47"/>
      <c r="AS25" s="47"/>
      <c r="AT25" s="47"/>
      <c r="AU25" s="47"/>
    </row>
    <row r="26" spans="6:47" ht="24.95" customHeight="1" x14ac:dyDescent="0.25">
      <c r="F26" s="29"/>
      <c r="G26" s="29"/>
      <c r="H26" s="29"/>
      <c r="J26" s="33"/>
      <c r="K26" s="33"/>
      <c r="L26" s="33"/>
      <c r="M26" s="33"/>
      <c r="Q26" s="40" t="s">
        <v>95</v>
      </c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50"/>
      <c r="AN26" s="47"/>
      <c r="AO26" s="47"/>
      <c r="AP26" s="47"/>
      <c r="AQ26" s="47"/>
      <c r="AR26" s="47"/>
      <c r="AS26" s="47"/>
      <c r="AT26" s="47"/>
      <c r="AU26" s="47"/>
    </row>
    <row r="27" spans="6:47" ht="24.95" customHeight="1" thickBot="1" x14ac:dyDescent="0.3">
      <c r="J27" s="33"/>
      <c r="K27" s="33"/>
      <c r="L27" s="33"/>
      <c r="M27" s="33"/>
      <c r="Q27" s="45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0"/>
      <c r="AN27" s="47"/>
      <c r="AO27" s="47"/>
      <c r="AP27" s="47"/>
      <c r="AQ27" s="47"/>
      <c r="AR27" s="47"/>
      <c r="AS27" s="47"/>
      <c r="AT27" s="47"/>
      <c r="AU27" s="47"/>
    </row>
    <row r="28" spans="6:47" ht="24.95" customHeight="1" x14ac:dyDescent="0.25">
      <c r="J28" s="33"/>
      <c r="K28" s="33"/>
      <c r="L28" s="33"/>
      <c r="M28" s="33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50"/>
      <c r="AN28" s="47"/>
      <c r="AO28" s="47"/>
      <c r="AP28" s="47"/>
      <c r="AQ28" s="47"/>
      <c r="AR28" s="47"/>
      <c r="AS28" s="47"/>
      <c r="AT28" s="47"/>
      <c r="AU28" s="47"/>
    </row>
    <row r="29" spans="6:47" ht="24.95" customHeight="1" x14ac:dyDescent="0.25">
      <c r="J29" s="33"/>
      <c r="K29" s="33"/>
      <c r="L29" s="33"/>
      <c r="M29" s="33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50"/>
      <c r="AN29" s="47"/>
      <c r="AO29" s="47"/>
      <c r="AP29" s="47"/>
      <c r="AQ29" s="47"/>
      <c r="AR29" s="47"/>
      <c r="AS29" s="47"/>
      <c r="AT29" s="47"/>
      <c r="AU29" s="47"/>
    </row>
    <row r="30" spans="6:47" ht="24.95" customHeight="1" x14ac:dyDescent="0.25">
      <c r="J30" s="33"/>
      <c r="K30" s="33"/>
      <c r="L30" s="33"/>
      <c r="M30" s="33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50"/>
      <c r="AN30" s="47"/>
      <c r="AO30" s="47"/>
      <c r="AP30" s="47"/>
      <c r="AQ30" s="47"/>
      <c r="AR30" s="47"/>
      <c r="AS30" s="47"/>
      <c r="AT30" s="47"/>
      <c r="AU30" s="47"/>
    </row>
    <row r="31" spans="6:47" ht="24.95" customHeight="1" x14ac:dyDescent="0.25">
      <c r="J31" s="33"/>
      <c r="K31" s="33"/>
      <c r="L31" s="33"/>
      <c r="M31" s="33"/>
    </row>
    <row r="32" spans="6:47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</sheetData>
  <sheetProtection algorithmName="SHA-512" hashValue="UUfKKVNOXyrkmK5Ee+Kr7xgHblr+gZ+NQB4/XIHxFQjgJhsLE4SJoiKQVh2QAr1glpKOv4D4Xw4XYlPJHgciZA==" saltValue="HogjVczgpWZZx1dCs1Me5Q==" spinCount="100000" sheet="1" objects="1" scenarios="1" selectLockedCells="1" selectUnlockedCells="1"/>
  <mergeCells count="5">
    <mergeCell ref="U1:V1"/>
    <mergeCell ref="AH1:AI1"/>
    <mergeCell ref="B1:O1"/>
    <mergeCell ref="O3:O4"/>
    <mergeCell ref="N3:N4"/>
  </mergeCells>
  <dataValidations count="2">
    <dataValidation type="list" allowBlank="1" showInputMessage="1" showErrorMessage="1" sqref="C2:C7" xr:uid="{00000000-0002-0000-0100-000000000000}">
      <formula1>$D$3:$D$6</formula1>
    </dataValidation>
    <dataValidation type="list" allowBlank="1" showInputMessage="1" showErrorMessage="1" sqref="C8" xr:uid="{00000000-0002-0000-0100-000001000000}">
      <formula1>$D$4:$D$7</formula1>
    </dataValidation>
  </dataValidations>
  <pageMargins left="0.70866141732283472" right="0.70866141732283472" top="0.78740157480314965" bottom="0.78740157480314965" header="0.31496062992125984" footer="0.31496062992125984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Pasportizační list</vt:lpstr>
      <vt:lpstr>Zdrojová data</vt:lpstr>
      <vt:lpstr>'Pasportizační list'!Oblast_tisku</vt:lpstr>
      <vt:lpstr>'Zdrojová data'!Oblast_tisku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stabl</dc:creator>
  <cp:lastModifiedBy>Stanislav Štábl</cp:lastModifiedBy>
  <cp:lastPrinted>2022-01-31T14:21:01Z</cp:lastPrinted>
  <dcterms:created xsi:type="dcterms:W3CDTF">2013-05-17T10:16:40Z</dcterms:created>
  <dcterms:modified xsi:type="dcterms:W3CDTF">2022-03-08T13:41:46Z</dcterms:modified>
</cp:coreProperties>
</file>